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PLAN BUDZETA\PLAN 2020\REBALANS 1\"/>
    </mc:Choice>
  </mc:AlternateContent>
  <bookViews>
    <workbookView xWindow="0" yWindow="0" windowWidth="28800" windowHeight="12135" tabRatio="744" activeTab="5"/>
  </bookViews>
  <sheets>
    <sheet name="Т3 - остале ек. кл." sheetId="8" r:id="rId1"/>
    <sheet name="Т4 - 465" sheetId="19" r:id="rId2"/>
    <sheet name="Т5 - 414" sheetId="10" r:id="rId3"/>
    <sheet name="Т6 - 416" sheetId="11" r:id="rId4"/>
    <sheet name="Т7 - звања и занимања" sheetId="1" r:id="rId5"/>
    <sheet name="Т8 -413-416" sheetId="17" r:id="rId6"/>
  </sheets>
  <externalReferences>
    <externalReference r:id="rId7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19" l="1"/>
  <c r="I9" i="19"/>
  <c r="I10" i="19"/>
  <c r="C11" i="19"/>
  <c r="D11" i="19"/>
  <c r="E11" i="19"/>
  <c r="F11" i="19"/>
  <c r="G11" i="19"/>
  <c r="H11" i="19"/>
  <c r="J11" i="19"/>
  <c r="I12" i="19"/>
  <c r="I13" i="19"/>
  <c r="I14" i="19"/>
  <c r="I11" i="19" s="1"/>
  <c r="I25" i="19" s="1"/>
  <c r="I15" i="19"/>
  <c r="I16" i="19"/>
  <c r="I17" i="19"/>
  <c r="I18" i="19"/>
  <c r="I19" i="19"/>
  <c r="C20" i="19"/>
  <c r="D20" i="19"/>
  <c r="E20" i="19"/>
  <c r="F20" i="19"/>
  <c r="G20" i="19"/>
  <c r="H20" i="19"/>
  <c r="J20" i="19"/>
  <c r="I21" i="19"/>
  <c r="I22" i="19"/>
  <c r="I23" i="19"/>
  <c r="I20" i="19" s="1"/>
  <c r="I24" i="19"/>
  <c r="C25" i="19"/>
  <c r="D25" i="19"/>
  <c r="E25" i="19"/>
  <c r="F25" i="19"/>
  <c r="G25" i="19"/>
  <c r="H25" i="19"/>
  <c r="J25" i="19"/>
  <c r="AA24" i="1" l="1"/>
  <c r="AA25" i="1"/>
  <c r="AA26" i="1"/>
  <c r="AA27" i="1"/>
  <c r="AA28" i="1"/>
  <c r="AA29" i="1"/>
  <c r="AA30" i="1"/>
  <c r="AA31" i="1"/>
  <c r="AA23" i="1"/>
  <c r="AA12" i="1"/>
  <c r="AA13" i="1"/>
  <c r="AA14" i="1"/>
  <c r="AA15" i="1"/>
  <c r="AA16" i="1"/>
  <c r="AA17" i="1"/>
  <c r="AA18" i="1"/>
  <c r="AA19" i="1"/>
  <c r="AA20" i="1"/>
  <c r="AA21" i="1"/>
  <c r="AA11" i="1"/>
  <c r="C2" i="17" l="1"/>
  <c r="I28" i="8" l="1"/>
  <c r="H28" i="8"/>
  <c r="H20" i="17"/>
  <c r="I20" i="17"/>
  <c r="J20" i="17"/>
  <c r="G20" i="17"/>
  <c r="R32" i="1" l="1"/>
  <c r="S24" i="1"/>
  <c r="S25" i="1"/>
  <c r="S26" i="1"/>
  <c r="S27" i="1"/>
  <c r="S28" i="1"/>
  <c r="S29" i="1"/>
  <c r="S30" i="1"/>
  <c r="S31" i="1"/>
  <c r="S23" i="1"/>
  <c r="S12" i="1"/>
  <c r="S13" i="1"/>
  <c r="S14" i="1"/>
  <c r="S15" i="1"/>
  <c r="S16" i="1"/>
  <c r="S17" i="1"/>
  <c r="S18" i="1"/>
  <c r="S19" i="1"/>
  <c r="S20" i="1"/>
  <c r="S21" i="1"/>
  <c r="S11" i="1"/>
  <c r="G11" i="17" l="1"/>
  <c r="H11" i="17"/>
  <c r="I11" i="17"/>
  <c r="J11" i="17"/>
  <c r="G25" i="17"/>
  <c r="H25" i="17"/>
  <c r="I25" i="17"/>
  <c r="J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10"/>
  <c r="C2" i="8"/>
  <c r="I10" i="8" l="1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X22" i="1" l="1"/>
  <c r="X10" i="1"/>
  <c r="W22" i="1"/>
  <c r="W10" i="1"/>
  <c r="V22" i="1"/>
  <c r="V10" i="1"/>
  <c r="P32" i="1"/>
  <c r="N32" i="1"/>
  <c r="L32" i="1"/>
  <c r="J32" i="1"/>
  <c r="H32" i="1"/>
  <c r="F32" i="1"/>
  <c r="D22" i="1"/>
  <c r="C22" i="1"/>
  <c r="D10" i="1"/>
  <c r="C10" i="1"/>
  <c r="C32" i="1" l="1"/>
  <c r="D32" i="1"/>
  <c r="V32" i="1"/>
  <c r="Y35" i="1" s="1"/>
  <c r="W32" i="1"/>
  <c r="T35" i="1" s="1"/>
  <c r="X32" i="1"/>
  <c r="U35" i="1" s="1"/>
  <c r="U13" i="1"/>
  <c r="Y13" i="1" s="1"/>
  <c r="U12" i="1" l="1"/>
  <c r="Y12" i="1" s="1"/>
  <c r="Z12" i="1" s="1"/>
  <c r="Z13" i="1"/>
  <c r="K22" i="11" l="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I27" i="11" s="1"/>
  <c r="J13" i="11"/>
  <c r="J27" i="11" s="1"/>
  <c r="L13" i="11"/>
  <c r="L27" i="11" s="1"/>
  <c r="C13" i="11"/>
  <c r="C27" i="11" s="1"/>
  <c r="D20" i="10"/>
  <c r="E20" i="10"/>
  <c r="F20" i="10"/>
  <c r="G20" i="10"/>
  <c r="C20" i="10"/>
  <c r="D11" i="10"/>
  <c r="D25" i="10" s="1"/>
  <c r="E11" i="10"/>
  <c r="F11" i="10"/>
  <c r="G11" i="10"/>
  <c r="C11" i="10"/>
  <c r="C25" i="10" s="1"/>
  <c r="G27" i="11" l="1"/>
  <c r="E25" i="10"/>
  <c r="F25" i="10"/>
  <c r="G25" i="10"/>
  <c r="D27" i="11"/>
  <c r="U23" i="1" l="1"/>
  <c r="Y23" i="1" s="1"/>
  <c r="S22" i="1"/>
  <c r="U22" i="1" s="1"/>
  <c r="U27" i="1"/>
  <c r="Y27" i="1" s="1"/>
  <c r="Z27" i="1" s="1"/>
  <c r="U31" i="1"/>
  <c r="Y31" i="1" s="1"/>
  <c r="Z31" i="1" s="1"/>
  <c r="U24" i="1"/>
  <c r="Y24" i="1" s="1"/>
  <c r="Z24" i="1" s="1"/>
  <c r="U28" i="1"/>
  <c r="Y28" i="1" s="1"/>
  <c r="Z28" i="1" s="1"/>
  <c r="U25" i="1"/>
  <c r="Y25" i="1" s="1"/>
  <c r="Z25" i="1" s="1"/>
  <c r="U29" i="1"/>
  <c r="Y29" i="1" s="1"/>
  <c r="Z29" i="1" s="1"/>
  <c r="U26" i="1"/>
  <c r="Y26" i="1" s="1"/>
  <c r="Z26" i="1" s="1"/>
  <c r="U30" i="1"/>
  <c r="Y30" i="1" s="1"/>
  <c r="Z30" i="1" s="1"/>
  <c r="Y22" i="1" l="1"/>
  <c r="U21" i="1"/>
  <c r="Y21" i="1" s="1"/>
  <c r="Z21" i="1" s="1"/>
  <c r="U17" i="1"/>
  <c r="Y17" i="1" s="1"/>
  <c r="Z17" i="1" s="1"/>
  <c r="U20" i="1"/>
  <c r="Y20" i="1" s="1"/>
  <c r="Z20" i="1" s="1"/>
  <c r="U16" i="1"/>
  <c r="Y16" i="1" s="1"/>
  <c r="Z16" i="1" s="1"/>
  <c r="Z23" i="1"/>
  <c r="U19" i="1"/>
  <c r="Y19" i="1" s="1"/>
  <c r="Z19" i="1" s="1"/>
  <c r="U15" i="1"/>
  <c r="Y15" i="1" s="1"/>
  <c r="Z15" i="1" s="1"/>
  <c r="U18" i="1"/>
  <c r="Y18" i="1" s="1"/>
  <c r="Z18" i="1" s="1"/>
  <c r="U14" i="1"/>
  <c r="Y14" i="1" s="1"/>
  <c r="Z14" i="1" s="1"/>
  <c r="U11" i="1"/>
  <c r="Y11" i="1" s="1"/>
  <c r="Z11" i="1" s="1"/>
  <c r="S10" i="1"/>
  <c r="S32" i="1" s="1"/>
  <c r="Z10" i="1" l="1"/>
  <c r="Z22" i="1"/>
  <c r="AA22" i="1"/>
  <c r="Y10" i="1"/>
  <c r="Y32" i="1" s="1"/>
  <c r="V35" i="1" s="1"/>
  <c r="AA10" i="1"/>
  <c r="AA32" i="1" l="1"/>
  <c r="Z32" i="1"/>
  <c r="X35" i="1" s="1"/>
  <c r="Z35" i="1" s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</calcChain>
</file>

<file path=xl/comments1.xml><?xml version="1.0" encoding="utf-8"?>
<comments xmlns="http://schemas.openxmlformats.org/spreadsheetml/2006/main">
  <authors>
    <author>Radisa Djorovic</author>
  </authors>
  <commentList>
    <comment ref="B7" authorId="0" shapeId="0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<sst xmlns="http://schemas.openxmlformats.org/spreadsheetml/2006/main" count="335" uniqueCount="104">
  <si>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</si>
  <si>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</si>
  <si>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</si>
  <si>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</si>
  <si>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 xml:space="preserve">Установе културе                                                                                                                                                        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</si>
  <si>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</si>
  <si>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</si>
  <si>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Звања и занимања</t>
  </si>
  <si>
    <t>Основни коеф.</t>
  </si>
  <si>
    <t>Додатни коеф.</t>
  </si>
  <si>
    <t>На пословима комуналног полицајца до 10%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</si>
  <si>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</si>
  <si>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</si>
  <si>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</si>
  <si>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</si>
  <si>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</si>
  <si>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</si>
  <si>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</si>
  <si>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</si>
  <si>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</si>
  <si>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</si>
  <si>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</si>
  <si>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</si>
  <si>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</si>
  <si>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</si>
  <si>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</si>
  <si>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</si>
  <si>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</si>
  <si>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</si>
  <si>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</si>
  <si>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</si>
  <si>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Табела 5.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</si>
  <si>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</si>
  <si>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</si>
  <si>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</si>
  <si>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</si>
  <si>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</si>
  <si>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</si>
  <si>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</si>
  <si>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>1.</t>
  </si>
  <si>
    <t>2.</t>
  </si>
  <si>
    <t>3.</t>
  </si>
  <si>
    <t>4.</t>
  </si>
  <si>
    <t>5.</t>
  </si>
  <si>
    <t>9 (5+7)</t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</si>
  <si>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</si>
  <si>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</si>
  <si>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</si>
  <si>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</si>
  <si>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</si>
  <si>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</si>
  <si>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</si>
  <si>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</si>
  <si>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</si>
  <si>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</si>
  <si>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</si>
  <si>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</si>
  <si>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</si>
  <si>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</si>
  <si>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</si>
  <si>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</si>
  <si>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</si>
  <si>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</si>
  <si>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</si>
  <si>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</si>
  <si>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</si>
  <si>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</si>
  <si>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</si>
  <si>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</si>
  <si>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t>Табела 6.</t>
  </si>
  <si>
    <t>Табела 7.</t>
  </si>
  <si>
    <t>Органи и службе локалне власти</t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</si>
  <si>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</si>
  <si>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t>БРОЈ ЗАПОСЛЕНИХ ЧИЈЕ СЕ ПЛАТЕ ФИНАНСИРАЈУ ИЗ БУЏЕТА СА ОСТАЛИХ ЕКОНОМСКИХ КЛАСИФИКАЦИЈА У 2020. ГОДИНИ</t>
  </si>
  <si>
    <r>
      <t xml:space="preserve">Назив </t>
    </r>
    <r>
      <rPr>
        <sz val="11"/>
        <color rgb="FF000000"/>
        <rFont val="Times New Roman"/>
        <family val="1"/>
        <charset val="238"/>
      </rPr>
      <t xml:space="preserve">корисника чије се </t>
    </r>
    <r>
      <rPr>
        <b/>
        <sz val="11"/>
        <color rgb="FF000000"/>
        <rFont val="Times New Roman"/>
        <family val="1"/>
        <charset val="238"/>
      </rPr>
      <t>плате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финансирају из </t>
    </r>
    <r>
      <rPr>
        <b/>
        <sz val="11"/>
        <color rgb="FF000000"/>
        <rFont val="Times New Roman"/>
        <family val="1"/>
        <charset val="238"/>
      </rPr>
      <t>буџета</t>
    </r>
    <r>
      <rPr>
        <sz val="11"/>
        <color rgb="FF000000"/>
        <rFont val="Times New Roman"/>
        <family val="1"/>
        <charset val="238"/>
      </rPr>
      <t xml:space="preserve"> на </t>
    </r>
    <r>
      <rPr>
        <b/>
        <sz val="11"/>
        <color rgb="FF000000"/>
        <rFont val="Times New Roman"/>
        <family val="1"/>
        <charset val="238"/>
      </rPr>
      <t xml:space="preserve">осталим економским класификацијама </t>
    </r>
  </si>
  <si>
    <r>
      <rPr>
        <b/>
        <sz val="11"/>
        <color rgb="FF000000"/>
        <rFont val="Times New Roman"/>
        <family val="1"/>
        <charset val="238"/>
      </rPr>
      <t xml:space="preserve">Укупна маса </t>
    </r>
    <r>
      <rPr>
        <sz val="11"/>
        <color rgb="FF000000"/>
        <rFont val="Times New Roman"/>
        <family val="1"/>
        <charset val="238"/>
      </rPr>
      <t xml:space="preserve">средстава за плате запослених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</si>
  <si>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2019.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</si>
  <si>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t xml:space="preserve">ПЛАНИРАНА СРЕДСТВА НА ЕКОНОМСКОЈ КЛАСИФИКАЦИЈИ 414 (РАЦИОНАЛИЗАЦИЈА) У 2020. ГОДИНИ 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</si>
  <si>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 xml:space="preserve">2019. </t>
    </r>
    <r>
      <rPr>
        <sz val="11"/>
        <color rgb="FF000000"/>
        <rFont val="Times New Roman"/>
        <family val="1"/>
        <charset val="238"/>
      </rPr>
      <t xml:space="preserve">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414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</si>
  <si>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</si>
  <si>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414 </t>
    </r>
    <r>
      <rPr>
        <sz val="11"/>
        <color rgb="FF000000"/>
        <rFont val="Times New Roman"/>
        <family val="1"/>
        <charset val="238"/>
      </rPr>
      <t xml:space="preserve">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</si>
  <si>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t xml:space="preserve">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на </t>
    </r>
    <r>
      <rPr>
        <b/>
        <sz val="11"/>
        <color rgb="FF000000"/>
        <rFont val="Times New Roman"/>
        <family val="1"/>
        <charset val="238"/>
      </rPr>
      <t>414</t>
    </r>
  </si>
  <si>
    <t>ПЛАНИРАНА СРЕДСТВА НА ЕКОНОМСКОЈ КЛАСИФИКАЦИЈИ 416 У 2020. ГОДИНИ</t>
  </si>
  <si>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</si>
  <si>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за јубиларне награде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</si>
  <si>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су </t>
    </r>
    <r>
      <rPr>
        <b/>
        <sz val="11"/>
        <color rgb="FF000000"/>
        <rFont val="Times New Roman"/>
        <family val="1"/>
        <charset val="238"/>
      </rPr>
      <t>исплаћена</t>
    </r>
    <r>
      <rPr>
        <sz val="11"/>
        <color rgb="FF000000"/>
        <rFont val="Times New Roman"/>
        <family val="1"/>
        <charset val="238"/>
      </rPr>
      <t xml:space="preserve"> средства по другом основу у </t>
    </r>
    <r>
      <rPr>
        <b/>
        <sz val="11"/>
        <color rgb="FF000000"/>
        <rFont val="Times New Roman"/>
        <family val="1"/>
        <charset val="238"/>
      </rPr>
      <t>2019.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</si>
  <si>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rPr>
        <b/>
        <sz val="11"/>
        <color rgb="FF000000"/>
        <rFont val="Times New Roman"/>
        <family val="1"/>
        <charset val="238"/>
      </rPr>
      <t>Планирана</t>
    </r>
    <r>
      <rPr>
        <sz val="11"/>
        <color rgb="FF000000"/>
        <rFont val="Times New Roman"/>
        <family val="1"/>
        <charset val="238"/>
      </rPr>
      <t xml:space="preserve"> средства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на економској класификацији </t>
    </r>
    <r>
      <rPr>
        <b/>
        <sz val="11"/>
        <color rgb="FF000000"/>
        <rFont val="Times New Roman"/>
        <family val="1"/>
        <charset val="238"/>
      </rPr>
      <t>416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</si>
  <si>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за јубиларне награде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</t>
    </r>
  </si>
  <si>
    <r>
      <t xml:space="preserve">Укупан број </t>
    </r>
    <r>
      <rPr>
        <b/>
        <sz val="11"/>
        <color rgb="FF000000"/>
        <rFont val="Times New Roman"/>
        <family val="1"/>
        <charset val="238"/>
      </rPr>
      <t>запослених</t>
    </r>
    <r>
      <rPr>
        <sz val="11"/>
        <color rgb="FF000000"/>
        <rFont val="Times New Roman"/>
        <family val="1"/>
        <charset val="238"/>
      </rPr>
      <t xml:space="preserve"> за који се </t>
    </r>
    <r>
      <rPr>
        <b/>
        <sz val="11"/>
        <color rgb="FF000000"/>
        <rFont val="Times New Roman"/>
        <family val="1"/>
        <charset val="238"/>
      </rPr>
      <t>планира</t>
    </r>
    <r>
      <rPr>
        <sz val="11"/>
        <color rgb="FF000000"/>
        <rFont val="Times New Roman"/>
        <family val="1"/>
        <charset val="238"/>
      </rPr>
      <t xml:space="preserve"> исплата средстава по другом основу у </t>
    </r>
    <r>
      <rPr>
        <b/>
        <sz val="11"/>
        <color rgb="FF000000"/>
        <rFont val="Times New Roman"/>
        <family val="1"/>
        <charset val="238"/>
      </rPr>
      <t>2020.</t>
    </r>
    <r>
      <rPr>
        <sz val="11"/>
        <color rgb="FF000000"/>
        <rFont val="Times New Roman"/>
        <family val="1"/>
        <charset val="238"/>
      </rPr>
      <t xml:space="preserve"> години </t>
    </r>
  </si>
  <si>
    <t xml:space="preserve">ПРЕГЛЕД БРОЈА ЗАПОСЛЕНИХ И СРЕДСТАВА ЗА ПЛАТЕ У 2020. ГОДИНИ ПО ЗВАЊИМА И ЗАНИМАЊИМА У ОРГАНИМА И СЛУЖБАМА  ЛОКАЛНЕ ВЛАСТИ 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</si>
  <si>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</si>
  <si>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</si>
  <si>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t>ИСПЛАЋЕНА СРЕДСТВА НА ЕКОНОМСКИМ КЛАСИФИКАЦИЈАМА 413 - 416 У  2019. ГОДИНИ И ПЛАНИРАНА У 2020. ГОДИНИ</t>
  </si>
  <si>
    <t>9(7-8)</t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</si>
  <si>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2020.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</si>
  <si>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</rPr>
      <t>Укупна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  <charset val="238"/>
      </rPr>
      <t xml:space="preserve"> средстава на економској класификацији </t>
    </r>
    <r>
      <rPr>
        <b/>
        <sz val="11"/>
        <color rgb="FF000000"/>
        <rFont val="Times New Roman"/>
        <family val="1"/>
      </rPr>
      <t>465</t>
    </r>
    <r>
      <rPr>
        <sz val="11"/>
        <color rgb="FF000000"/>
        <rFont val="Times New Roman"/>
        <family val="1"/>
        <charset val="238"/>
      </rPr>
      <t xml:space="preserve"> да је могла да се умањи за 10%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</si>
  <si>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2020.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</si>
  <si>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 xml:space="preserve">Планирана </t>
    </r>
    <r>
      <rPr>
        <sz val="11"/>
        <color rgb="FF000000"/>
        <rFont val="Times New Roman"/>
        <family val="1"/>
        <charset val="238"/>
      </rPr>
      <t>средства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за </t>
    </r>
    <r>
      <rPr>
        <b/>
        <sz val="11"/>
        <color rgb="FF000000"/>
        <rFont val="Times New Roman"/>
        <family val="1"/>
        <charset val="238"/>
      </rPr>
      <t>2020</t>
    </r>
    <r>
      <rPr>
        <sz val="11"/>
        <color rgb="FF000000"/>
        <rFont val="Times New Roman"/>
        <family val="1"/>
        <charset val="238"/>
      </rPr>
      <t>. годину</t>
    </r>
  </si>
  <si>
    <r>
      <rPr>
        <b/>
        <sz val="11"/>
        <color rgb="FF000000"/>
        <rFont val="Times New Roman"/>
        <family val="1"/>
        <charset val="238"/>
      </rPr>
      <t>Исплаћена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2019</t>
    </r>
    <r>
      <rPr>
        <sz val="11"/>
        <color rgb="FF000000"/>
        <rFont val="Times New Roman"/>
        <family val="1"/>
        <charset val="238"/>
      </rPr>
      <t>. години</t>
    </r>
  </si>
  <si>
    <r>
      <rPr>
        <b/>
        <sz val="11"/>
        <color rgb="FF000000"/>
        <rFont val="Times New Roman"/>
        <family val="1"/>
        <charset val="238"/>
      </rPr>
      <t xml:space="preserve">Број </t>
    </r>
    <r>
      <rPr>
        <sz val="11"/>
        <color rgb="FF000000"/>
        <rFont val="Times New Roman"/>
        <family val="1"/>
        <charset val="238"/>
      </rPr>
      <t>запослених чија плата</t>
    </r>
    <r>
      <rPr>
        <b/>
        <sz val="11"/>
        <color rgb="FF000000"/>
        <rFont val="Times New Roman"/>
        <family val="1"/>
        <charset val="238"/>
      </rPr>
      <t xml:space="preserve"> 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у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години</t>
    </r>
  </si>
  <si>
    <r>
      <rPr>
        <b/>
        <sz val="11"/>
        <color rgb="FF000000"/>
        <rFont val="Times New Roman"/>
        <family val="1"/>
        <charset val="238"/>
      </rPr>
      <t>Маса</t>
    </r>
    <r>
      <rPr>
        <sz val="11"/>
        <color rgb="FF000000"/>
        <rFont val="Times New Roman"/>
        <family val="1"/>
        <charset val="238"/>
      </rPr>
      <t xml:space="preserve">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запослене чија  плата </t>
    </r>
    <r>
      <rPr>
        <b/>
        <sz val="11"/>
        <color rgb="FF000000"/>
        <rFont val="Times New Roman"/>
        <family val="1"/>
        <charset val="238"/>
      </rPr>
      <t>не може</t>
    </r>
    <r>
      <rPr>
        <sz val="11"/>
        <color rgb="FF000000"/>
        <rFont val="Times New Roman"/>
        <family val="1"/>
        <charset val="238"/>
      </rPr>
      <t xml:space="preserve"> да се умањи у складу са Законом за </t>
    </r>
    <r>
      <rPr>
        <b/>
        <sz val="11"/>
        <color rgb="FF000000"/>
        <rFont val="Times New Roman"/>
        <family val="1"/>
      </rPr>
      <t>2019.</t>
    </r>
    <r>
      <rPr>
        <sz val="11"/>
        <color rgb="FF000000"/>
        <rFont val="Times New Roman"/>
        <family val="1"/>
        <charset val="238"/>
      </rPr>
      <t xml:space="preserve"> годину</t>
    </r>
  </si>
  <si>
    <r>
      <rPr>
        <b/>
        <sz val="11"/>
        <color rgb="FF000000"/>
        <rFont val="Times New Roman"/>
        <family val="1"/>
        <charset val="238"/>
      </rPr>
      <t>Планирана средства</t>
    </r>
    <r>
      <rPr>
        <sz val="11"/>
        <color rgb="FF000000"/>
        <rFont val="Times New Roman"/>
        <family val="1"/>
        <charset val="238"/>
      </rPr>
      <t xml:space="preserve"> на економској класификацији</t>
    </r>
    <r>
      <rPr>
        <b/>
        <sz val="11"/>
        <color rgb="FF000000"/>
        <rFont val="Times New Roman"/>
        <family val="1"/>
        <charset val="238"/>
      </rPr>
      <t xml:space="preserve"> 465</t>
    </r>
    <r>
      <rPr>
        <sz val="11"/>
        <color rgb="FF000000"/>
        <rFont val="Times New Roman"/>
        <family val="1"/>
        <charset val="238"/>
      </rPr>
      <t xml:space="preserve"> у </t>
    </r>
    <r>
      <rPr>
        <b/>
        <sz val="11"/>
        <color rgb="FF000000"/>
        <rFont val="Times New Roman"/>
        <family val="1"/>
        <charset val="238"/>
      </rPr>
      <t>2019</t>
    </r>
    <r>
      <rPr>
        <sz val="11"/>
        <color rgb="FF000000"/>
        <rFont val="Times New Roman"/>
        <family val="1"/>
        <charset val="238"/>
      </rPr>
      <t>. години</t>
    </r>
  </si>
  <si>
    <t>Табела 4.</t>
  </si>
  <si>
    <t>ПЛАНИРАНА СРЕДСТВА НА ЕКОНОМСКОЈ КЛАСИФИКАЦИЈИ 465 У 2020. ГОДИНИ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</si>
</sst>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color theme="1"/>
      <name val="Times New Roman"/>
      <family val="1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47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Alignment="1"/>
    <xf numFmtId="0" fontId="1" fillId="0" borderId="0" xfId="0" applyFont="1"/>
    <xf numFmtId="0" fontId="5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5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/>
    <xf numFmtId="4" fontId="5" fillId="2" borderId="1" xfId="0" applyNumberFormat="1" applyFont="1" applyFill="1" applyBorder="1"/>
    <xf numFmtId="0" fontId="5" fillId="3" borderId="1" xfId="0" applyFont="1" applyFill="1" applyBorder="1"/>
    <xf numFmtId="4" fontId="5" fillId="3" borderId="1" xfId="0" applyNumberFormat="1" applyFont="1" applyFill="1" applyBorder="1"/>
    <xf numFmtId="3" fontId="5" fillId="2" borderId="1" xfId="0" applyNumberFormat="1" applyFont="1" applyFill="1" applyBorder="1"/>
    <xf numFmtId="0" fontId="5" fillId="0" borderId="13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5" fillId="0" borderId="0" xfId="0" applyFont="1" applyBorder="1"/>
    <xf numFmtId="0" fontId="8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0" fontId="11" fillId="0" borderId="1" xfId="0" applyFont="1" applyBorder="1" applyAlignment="1">
      <alignment horizontal="center"/>
    </xf>
    <xf numFmtId="0" fontId="11" fillId="0" borderId="1" xfId="0" applyFont="1" applyBorder="1"/>
    <xf numFmtId="4" fontId="14" fillId="0" borderId="1" xfId="0" applyNumberFormat="1" applyFont="1" applyBorder="1"/>
    <xf numFmtId="3" fontId="14" fillId="0" borderId="1" xfId="0" applyNumberFormat="1" applyFont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10" fontId="1" fillId="3" borderId="1" xfId="0" applyNumberFormat="1" applyFont="1" applyFill="1" applyBorder="1" applyAlignment="1">
      <alignment horizontal="right"/>
    </xf>
    <xf numFmtId="4" fontId="1" fillId="3" borderId="0" xfId="0" applyNumberFormat="1" applyFont="1" applyFill="1" applyBorder="1"/>
    <xf numFmtId="4" fontId="1" fillId="2" borderId="1" xfId="0" applyNumberFormat="1" applyFont="1" applyFill="1" applyBorder="1"/>
    <xf numFmtId="3" fontId="1" fillId="2" borderId="1" xfId="0" applyNumberFormat="1" applyFont="1" applyFill="1" applyBorder="1"/>
    <xf numFmtId="3" fontId="5" fillId="0" borderId="1" xfId="0" applyNumberFormat="1" applyFont="1" applyBorder="1" applyAlignment="1">
      <alignment vertical="center" wrapText="1"/>
    </xf>
    <xf numFmtId="3" fontId="11" fillId="0" borderId="1" xfId="0" applyNumberFormat="1" applyFont="1" applyBorder="1"/>
    <xf numFmtId="0" fontId="1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4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4" fillId="0" borderId="1" xfId="0" applyNumberFormat="1" applyFont="1" applyBorder="1" applyAlignment="1" applyProtection="1">
      <alignment horizontal="right"/>
      <protection locked="0"/>
    </xf>
    <xf numFmtId="4" fontId="14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4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0" fontId="4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8" xfId="0" applyFont="1" applyBorder="1"/>
    <xf numFmtId="0" fontId="5" fillId="0" borderId="8" xfId="0" applyFont="1" applyBorder="1" applyAlignment="1">
      <alignment vertical="center"/>
    </xf>
    <xf numFmtId="3" fontId="9" fillId="0" borderId="1" xfId="0" applyNumberFormat="1" applyFont="1" applyBorder="1" applyAlignment="1">
      <alignment horizontal="right" wrapText="1"/>
    </xf>
    <xf numFmtId="0" fontId="5" fillId="0" borderId="8" xfId="0" applyFont="1" applyBorder="1" applyAlignment="1" applyProtection="1">
      <alignment vertical="center"/>
      <protection locked="0"/>
    </xf>
    <xf numFmtId="0" fontId="12" fillId="0" borderId="0" xfId="0" applyFont="1"/>
    <xf numFmtId="3" fontId="11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7" fillId="0" borderId="1" xfId="0" applyNumberFormat="1" applyFont="1" applyBorder="1" applyAlignment="1">
      <alignment horizontal="right" wrapText="1"/>
    </xf>
    <xf numFmtId="0" fontId="20" fillId="0" borderId="0" xfId="0" applyFont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3" fontId="9" fillId="0" borderId="1" xfId="0" applyNumberFormat="1" applyFont="1" applyBorder="1" applyAlignment="1" applyProtection="1">
      <alignment horizontal="right" wrapText="1"/>
      <protection locked="0"/>
    </xf>
    <xf numFmtId="3" fontId="11" fillId="0" borderId="1" xfId="0" applyNumberFormat="1" applyFont="1" applyBorder="1" applyAlignment="1" applyProtection="1">
      <alignment horizontal="right"/>
      <protection locked="0"/>
    </xf>
    <xf numFmtId="3" fontId="11" fillId="0" borderId="1" xfId="0" applyNumberFormat="1" applyFont="1" applyBorder="1" applyAlignment="1">
      <alignment horizontal="right"/>
    </xf>
    <xf numFmtId="3" fontId="19" fillId="0" borderId="1" xfId="0" applyNumberFormat="1" applyFont="1" applyBorder="1" applyAlignment="1">
      <alignment horizontal="right" wrapText="1"/>
    </xf>
    <xf numFmtId="0" fontId="17" fillId="0" borderId="1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 wrapText="1"/>
    </xf>
    <xf numFmtId="0" fontId="6" fillId="0" borderId="8" xfId="0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3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wrapText="1"/>
    </xf>
    <xf numFmtId="3" fontId="2" fillId="0" borderId="1" xfId="0" applyNumberFormat="1" applyFont="1" applyBorder="1" applyAlignment="1" applyProtection="1">
      <alignment vertical="top" wrapText="1"/>
      <protection locked="0"/>
    </xf>
    <xf numFmtId="3" fontId="4" fillId="0" borderId="1" xfId="0" applyNumberFormat="1" applyFont="1" applyBorder="1" applyAlignment="1">
      <alignment wrapText="1"/>
    </xf>
    <xf numFmtId="3" fontId="4" fillId="0" borderId="1" xfId="0" applyNumberFormat="1" applyFont="1" applyBorder="1" applyAlignment="1" applyProtection="1">
      <alignment wrapText="1"/>
      <protection locked="0"/>
    </xf>
    <xf numFmtId="3" fontId="2" fillId="0" borderId="1" xfId="0" applyNumberFormat="1" applyFont="1" applyBorder="1" applyAlignment="1" applyProtection="1">
      <alignment wrapText="1"/>
      <protection locked="0"/>
    </xf>
    <xf numFmtId="3" fontId="4" fillId="0" borderId="1" xfId="0" applyNumberFormat="1" applyFont="1" applyBorder="1" applyAlignment="1" applyProtection="1">
      <alignment horizontal="right" vertical="top" wrapText="1"/>
      <protection locked="0"/>
    </xf>
    <xf numFmtId="0" fontId="6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2" fillId="0" borderId="8" xfId="0" applyFont="1" applyBorder="1" applyAlignment="1" applyProtection="1">
      <alignment horizontal="left"/>
    </xf>
    <xf numFmtId="0" fontId="6" fillId="0" borderId="0" xfId="0" applyFont="1" applyAlignment="1">
      <alignment horizontal="center" wrapText="1"/>
    </xf>
    <xf numFmtId="0" fontId="6" fillId="0" borderId="8" xfId="0" applyFont="1" applyBorder="1" applyAlignment="1" applyProtection="1">
      <alignment horizontal="left" vertical="center"/>
    </xf>
    <xf numFmtId="0" fontId="12" fillId="0" borderId="1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8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right"/>
    </xf>
    <xf numFmtId="3" fontId="11" fillId="0" borderId="4" xfId="0" applyNumberFormat="1" applyFont="1" applyBorder="1" applyAlignment="1">
      <alignment horizontal="right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ljiljana.manojlovic\Desktop\Ljilja\Uputstvo%20za%20budzet\2020\Prilog%201-%20Pregled%20broja%20zaposlenih%20i%20sredstava%20za%20plate%20za%202020%20godin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1 - број запослених"/>
      <sheetName val="Т2 - 411 и 412"/>
      <sheetName val="Т3 - остале ек. кл."/>
      <sheetName val="Т5 - 414"/>
      <sheetName val="Т6 - 416"/>
      <sheetName val="Т7 - звања и занимања"/>
      <sheetName val="Т8 -413-416"/>
      <sheetName val="Т9- квартал"/>
    </sheetNames>
    <sheetDataSet>
      <sheetData sheetId="0">
        <row r="2">
          <cell r="C2">
            <v>0</v>
          </cell>
          <cell r="D2">
            <v>0</v>
          </cell>
          <cell r="E2">
            <v>0</v>
          </cell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28"/>
  <sheetViews>
    <sheetView topLeftCell="A7" zoomScale="120" zoomScaleNormal="120" workbookViewId="0">
      <selection activeCell="I9" sqref="I9"/>
    </sheetView>
  </sheetViews>
  <sheetFormatPr defaultColWidth="9.140625" defaultRowHeight="15" x14ac:dyDescent="0.25"/>
  <cols>
    <col min="1" max="1" width="8.28515625" style="9" customWidth="1"/>
    <col min="2" max="2" width="25.5703125" style="9" customWidth="1"/>
    <col min="3" max="3" width="17.28515625" style="9" customWidth="1"/>
    <col min="4" max="5" width="15" style="9" customWidth="1"/>
    <col min="6" max="6" width="13" style="9" customWidth="1"/>
    <col min="7" max="7" width="15.140625" style="9" customWidth="1"/>
    <col min="8" max="8" width="13.28515625" style="9" customWidth="1"/>
    <col min="9" max="9" width="18.42578125" style="9" customWidth="1"/>
    <col min="10" max="16384" width="9.140625" style="9"/>
  </cols>
  <sheetData>
    <row r="2" spans="1:9" ht="15.75" x14ac:dyDescent="0.25">
      <c r="A2" s="107" t="s">
        <v>66</v>
      </c>
      <c r="B2" s="107"/>
      <c r="C2" s="114" t="e">
        <f>+#REF!</f>
        <v>#REF!</v>
      </c>
      <c r="D2" s="114"/>
      <c r="E2" s="114"/>
      <c r="F2" s="114"/>
      <c r="G2" s="4"/>
      <c r="H2" s="4"/>
    </row>
    <row r="4" spans="1:9" ht="43.5" customHeight="1" x14ac:dyDescent="0.25">
      <c r="B4" s="113" t="s">
        <v>73</v>
      </c>
      <c r="C4" s="113"/>
      <c r="D4" s="113"/>
      <c r="E4" s="113"/>
      <c r="F4" s="113"/>
      <c r="G4" s="113"/>
      <c r="H4" s="113"/>
    </row>
    <row r="6" spans="1:9" ht="18.75" x14ac:dyDescent="0.3">
      <c r="B6" s="87" t="s">
        <v>30</v>
      </c>
      <c r="H6" s="26"/>
    </row>
    <row r="7" spans="1:9" ht="93" customHeight="1" x14ac:dyDescent="0.25">
      <c r="A7" s="27" t="s">
        <v>2</v>
      </c>
      <c r="B7" s="27" t="s">
        <v>74</v>
      </c>
      <c r="C7" s="27" t="s">
        <v>45</v>
      </c>
      <c r="D7" s="31" t="s">
        <v>46</v>
      </c>
      <c r="E7" s="31" t="s">
        <v>47</v>
      </c>
      <c r="F7" s="31" t="s">
        <v>48</v>
      </c>
      <c r="G7" s="31" t="s">
        <v>49</v>
      </c>
      <c r="H7" s="31" t="s">
        <v>50</v>
      </c>
      <c r="I7" s="7" t="s">
        <v>75</v>
      </c>
    </row>
    <row r="8" spans="1:9" x14ac:dyDescent="0.25">
      <c r="A8" s="32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33" t="s">
        <v>44</v>
      </c>
    </row>
    <row r="9" spans="1:9" x14ac:dyDescent="0.25">
      <c r="A9" s="31">
        <v>1</v>
      </c>
      <c r="B9" s="71"/>
      <c r="C9" s="71"/>
      <c r="D9" s="69"/>
      <c r="E9" s="69"/>
      <c r="F9" s="69"/>
      <c r="G9" s="69"/>
      <c r="H9" s="81">
        <f>D9+F9</f>
        <v>0</v>
      </c>
      <c r="I9" s="84">
        <f>E9+G9</f>
        <v>0</v>
      </c>
    </row>
    <row r="10" spans="1:9" x14ac:dyDescent="0.25">
      <c r="A10" s="31">
        <v>2</v>
      </c>
      <c r="B10" s="71"/>
      <c r="C10" s="71"/>
      <c r="D10" s="69"/>
      <c r="E10" s="69"/>
      <c r="F10" s="69"/>
      <c r="G10" s="69"/>
      <c r="H10" s="81">
        <f t="shared" ref="H10:H27" si="0">D10+F10</f>
        <v>0</v>
      </c>
      <c r="I10" s="84">
        <f t="shared" ref="I10:I27" si="1">E10+G10</f>
        <v>0</v>
      </c>
    </row>
    <row r="11" spans="1:9" x14ac:dyDescent="0.25">
      <c r="A11" s="31">
        <v>3</v>
      </c>
      <c r="B11" s="71"/>
      <c r="C11" s="71"/>
      <c r="D11" s="69"/>
      <c r="E11" s="69"/>
      <c r="F11" s="69"/>
      <c r="G11" s="69"/>
      <c r="H11" s="81">
        <f t="shared" si="0"/>
        <v>0</v>
      </c>
      <c r="I11" s="84">
        <f t="shared" si="1"/>
        <v>0</v>
      </c>
    </row>
    <row r="12" spans="1:9" x14ac:dyDescent="0.25">
      <c r="A12" s="31">
        <v>4</v>
      </c>
      <c r="B12" s="71"/>
      <c r="C12" s="71"/>
      <c r="D12" s="69"/>
      <c r="E12" s="69"/>
      <c r="F12" s="69"/>
      <c r="G12" s="69"/>
      <c r="H12" s="81">
        <f t="shared" si="0"/>
        <v>0</v>
      </c>
      <c r="I12" s="84">
        <f t="shared" si="1"/>
        <v>0</v>
      </c>
    </row>
    <row r="13" spans="1:9" x14ac:dyDescent="0.25">
      <c r="A13" s="31">
        <v>5</v>
      </c>
      <c r="B13" s="72"/>
      <c r="C13" s="72"/>
      <c r="D13" s="69"/>
      <c r="E13" s="69"/>
      <c r="F13" s="69"/>
      <c r="G13" s="69"/>
      <c r="H13" s="81">
        <f t="shared" si="0"/>
        <v>0</v>
      </c>
      <c r="I13" s="84">
        <f t="shared" si="1"/>
        <v>0</v>
      </c>
    </row>
    <row r="14" spans="1:9" x14ac:dyDescent="0.25">
      <c r="A14" s="31">
        <v>6</v>
      </c>
      <c r="B14" s="68"/>
      <c r="C14" s="68"/>
      <c r="D14" s="69"/>
      <c r="E14" s="69"/>
      <c r="F14" s="69"/>
      <c r="G14" s="69"/>
      <c r="H14" s="81">
        <f t="shared" si="0"/>
        <v>0</v>
      </c>
      <c r="I14" s="84">
        <f t="shared" si="1"/>
        <v>0</v>
      </c>
    </row>
    <row r="15" spans="1:9" x14ac:dyDescent="0.25">
      <c r="A15" s="31">
        <v>7</v>
      </c>
      <c r="B15" s="68"/>
      <c r="C15" s="68"/>
      <c r="D15" s="69"/>
      <c r="E15" s="69"/>
      <c r="F15" s="69"/>
      <c r="G15" s="69"/>
      <c r="H15" s="81">
        <f t="shared" si="0"/>
        <v>0</v>
      </c>
      <c r="I15" s="84">
        <f t="shared" si="1"/>
        <v>0</v>
      </c>
    </row>
    <row r="16" spans="1:9" x14ac:dyDescent="0.25">
      <c r="A16" s="31">
        <v>8</v>
      </c>
      <c r="B16" s="73"/>
      <c r="C16" s="73"/>
      <c r="D16" s="73"/>
      <c r="E16" s="64"/>
      <c r="F16" s="73"/>
      <c r="G16" s="64"/>
      <c r="H16" s="81">
        <f t="shared" si="0"/>
        <v>0</v>
      </c>
      <c r="I16" s="84">
        <f t="shared" si="1"/>
        <v>0</v>
      </c>
    </row>
    <row r="17" spans="1:9" x14ac:dyDescent="0.25">
      <c r="A17" s="31">
        <v>9</v>
      </c>
      <c r="B17" s="73"/>
      <c r="C17" s="73"/>
      <c r="D17" s="73"/>
      <c r="E17" s="64"/>
      <c r="F17" s="73"/>
      <c r="G17" s="64"/>
      <c r="H17" s="81">
        <f t="shared" si="0"/>
        <v>0</v>
      </c>
      <c r="I17" s="84">
        <f t="shared" si="1"/>
        <v>0</v>
      </c>
    </row>
    <row r="18" spans="1:9" x14ac:dyDescent="0.25">
      <c r="A18" s="31">
        <v>10</v>
      </c>
      <c r="B18" s="73"/>
      <c r="C18" s="73"/>
      <c r="D18" s="73"/>
      <c r="E18" s="64"/>
      <c r="F18" s="73"/>
      <c r="G18" s="64"/>
      <c r="H18" s="81">
        <f t="shared" si="0"/>
        <v>0</v>
      </c>
      <c r="I18" s="84">
        <f t="shared" si="1"/>
        <v>0</v>
      </c>
    </row>
    <row r="19" spans="1:9" x14ac:dyDescent="0.25">
      <c r="A19" s="31">
        <v>11</v>
      </c>
      <c r="B19" s="73"/>
      <c r="C19" s="73"/>
      <c r="D19" s="73"/>
      <c r="E19" s="64"/>
      <c r="F19" s="73"/>
      <c r="G19" s="64"/>
      <c r="H19" s="81">
        <f t="shared" si="0"/>
        <v>0</v>
      </c>
      <c r="I19" s="84">
        <f t="shared" si="1"/>
        <v>0</v>
      </c>
    </row>
    <row r="20" spans="1:9" x14ac:dyDescent="0.25">
      <c r="A20" s="31">
        <v>12</v>
      </c>
      <c r="B20" s="73"/>
      <c r="C20" s="73"/>
      <c r="D20" s="73"/>
      <c r="E20" s="64"/>
      <c r="F20" s="73"/>
      <c r="G20" s="64"/>
      <c r="H20" s="81">
        <f t="shared" si="0"/>
        <v>0</v>
      </c>
      <c r="I20" s="84">
        <f t="shared" si="1"/>
        <v>0</v>
      </c>
    </row>
    <row r="21" spans="1:9" x14ac:dyDescent="0.25">
      <c r="A21" s="31">
        <v>13</v>
      </c>
      <c r="B21" s="73"/>
      <c r="C21" s="73"/>
      <c r="D21" s="73"/>
      <c r="E21" s="64"/>
      <c r="F21" s="73"/>
      <c r="G21" s="64"/>
      <c r="H21" s="81">
        <f t="shared" si="0"/>
        <v>0</v>
      </c>
      <c r="I21" s="84">
        <f t="shared" si="1"/>
        <v>0</v>
      </c>
    </row>
    <row r="22" spans="1:9" x14ac:dyDescent="0.25">
      <c r="A22" s="31">
        <v>14</v>
      </c>
      <c r="B22" s="73"/>
      <c r="C22" s="73"/>
      <c r="D22" s="73"/>
      <c r="E22" s="64"/>
      <c r="F22" s="73"/>
      <c r="G22" s="64"/>
      <c r="H22" s="81">
        <f t="shared" si="0"/>
        <v>0</v>
      </c>
      <c r="I22" s="84">
        <f t="shared" si="1"/>
        <v>0</v>
      </c>
    </row>
    <row r="23" spans="1:9" x14ac:dyDescent="0.25">
      <c r="A23" s="31">
        <v>15</v>
      </c>
      <c r="B23" s="73"/>
      <c r="C23" s="73"/>
      <c r="D23" s="73"/>
      <c r="E23" s="64"/>
      <c r="F23" s="73"/>
      <c r="G23" s="64"/>
      <c r="H23" s="81">
        <f t="shared" si="0"/>
        <v>0</v>
      </c>
      <c r="I23" s="84">
        <f t="shared" si="1"/>
        <v>0</v>
      </c>
    </row>
    <row r="24" spans="1:9" x14ac:dyDescent="0.25">
      <c r="A24" s="31">
        <v>16</v>
      </c>
      <c r="B24" s="73"/>
      <c r="C24" s="73"/>
      <c r="D24" s="73"/>
      <c r="E24" s="64"/>
      <c r="F24" s="73"/>
      <c r="G24" s="64"/>
      <c r="H24" s="81">
        <f t="shared" si="0"/>
        <v>0</v>
      </c>
      <c r="I24" s="84">
        <f t="shared" si="1"/>
        <v>0</v>
      </c>
    </row>
    <row r="25" spans="1:9" x14ac:dyDescent="0.25">
      <c r="A25" s="31">
        <v>17</v>
      </c>
      <c r="B25" s="73"/>
      <c r="C25" s="73"/>
      <c r="D25" s="73"/>
      <c r="E25" s="64"/>
      <c r="F25" s="73"/>
      <c r="G25" s="64"/>
      <c r="H25" s="81">
        <f t="shared" si="0"/>
        <v>0</v>
      </c>
      <c r="I25" s="84">
        <f t="shared" si="1"/>
        <v>0</v>
      </c>
    </row>
    <row r="26" spans="1:9" x14ac:dyDescent="0.25">
      <c r="A26" s="31">
        <v>18</v>
      </c>
      <c r="B26" s="73"/>
      <c r="C26" s="73"/>
      <c r="D26" s="73"/>
      <c r="E26" s="64"/>
      <c r="F26" s="73"/>
      <c r="G26" s="64"/>
      <c r="H26" s="81">
        <f t="shared" si="0"/>
        <v>0</v>
      </c>
      <c r="I26" s="84">
        <f t="shared" si="1"/>
        <v>0</v>
      </c>
    </row>
    <row r="27" spans="1:9" x14ac:dyDescent="0.25">
      <c r="A27" s="31">
        <v>19</v>
      </c>
      <c r="B27" s="73"/>
      <c r="C27" s="73"/>
      <c r="D27" s="73"/>
      <c r="E27" s="64"/>
      <c r="F27" s="73"/>
      <c r="G27" s="64"/>
      <c r="H27" s="81">
        <f t="shared" si="0"/>
        <v>0</v>
      </c>
      <c r="I27" s="84">
        <f t="shared" si="1"/>
        <v>0</v>
      </c>
    </row>
    <row r="28" spans="1:9" x14ac:dyDescent="0.25">
      <c r="A28" s="31">
        <v>20</v>
      </c>
      <c r="B28" s="73"/>
      <c r="C28" s="73"/>
      <c r="D28" s="84">
        <f>SUM(D9:D19)</f>
        <v>0</v>
      </c>
      <c r="E28" s="84">
        <f t="shared" ref="E28:G28" si="2">SUM(E9:E19)</f>
        <v>0</v>
      </c>
      <c r="F28" s="84">
        <f t="shared" si="2"/>
        <v>0</v>
      </c>
      <c r="G28" s="84">
        <f t="shared" si="2"/>
        <v>0</v>
      </c>
      <c r="H28" s="84">
        <f>SUM(H9:H27)</f>
        <v>0</v>
      </c>
      <c r="I28" s="84">
        <f>SUM(I9:I27)</f>
        <v>0</v>
      </c>
    </row>
  </sheetData>
  <sheetProtection algorithmName="SHA-512" hashValue="ldVFdGyhSSzjo1IdyGQ/2bEMfBSZ5OnoHuwmRyWHWYBy+j263L8+zwImKxETFu4WHQbo8jJ3ZsHlMyTA7cUyXQ==" saltValue="lB5D93xSozYJi0VuM1Igaw==" spinCount="100000"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25"/>
  <sheetViews>
    <sheetView topLeftCell="A7" zoomScale="110" zoomScaleNormal="110" workbookViewId="0">
      <selection activeCell="J25" sqref="J25"/>
    </sheetView>
  </sheetViews>
  <sheetFormatPr defaultColWidth="9.140625" defaultRowHeight="15" x14ac:dyDescent="0.25"/>
  <cols>
    <col min="1" max="1" width="8.28515625" style="9" customWidth="1"/>
    <col min="2" max="2" width="26.28515625" style="9" customWidth="1"/>
    <col min="3" max="3" width="19.7109375" style="9" customWidth="1"/>
    <col min="4" max="4" width="17.7109375" style="9" customWidth="1"/>
    <col min="5" max="5" width="16.7109375" style="9" customWidth="1"/>
    <col min="6" max="6" width="19.7109375" style="9" customWidth="1"/>
    <col min="7" max="8" width="17.7109375" style="9" customWidth="1"/>
    <col min="9" max="9" width="20.28515625" style="9" customWidth="1"/>
    <col min="10" max="10" width="16.7109375" style="9" customWidth="1"/>
    <col min="11" max="16384" width="9.140625" style="9"/>
  </cols>
  <sheetData>
    <row r="2" spans="1:11" ht="15.75" x14ac:dyDescent="0.25">
      <c r="A2" s="107" t="s">
        <v>66</v>
      </c>
      <c r="B2" s="107"/>
      <c r="C2" s="114">
        <f>+'[1]Т1 - број запослених'!C2:L2</f>
        <v>0</v>
      </c>
      <c r="D2" s="114"/>
      <c r="E2" s="114"/>
      <c r="F2" s="44"/>
      <c r="G2" s="4"/>
      <c r="H2" s="4"/>
    </row>
    <row r="3" spans="1:11" ht="15.75" x14ac:dyDescent="0.25">
      <c r="I3" s="98"/>
    </row>
    <row r="4" spans="1:11" ht="15.75" x14ac:dyDescent="0.25">
      <c r="C4" s="107" t="s">
        <v>103</v>
      </c>
      <c r="D4" s="107"/>
      <c r="E4" s="107"/>
      <c r="F4" s="107"/>
      <c r="G4" s="107"/>
      <c r="H4" s="107"/>
      <c r="I4" s="107"/>
    </row>
    <row r="6" spans="1:11" ht="18.75" x14ac:dyDescent="0.3">
      <c r="B6" s="87" t="s">
        <v>102</v>
      </c>
      <c r="C6" s="115">
        <v>2019</v>
      </c>
      <c r="D6" s="115"/>
      <c r="E6" s="115"/>
      <c r="F6" s="115"/>
      <c r="G6" s="115">
        <v>2020</v>
      </c>
      <c r="H6" s="115"/>
      <c r="I6" s="115"/>
      <c r="J6" s="115"/>
    </row>
    <row r="7" spans="1:11" s="34" customFormat="1" ht="100.5" customHeight="1" x14ac:dyDescent="0.25">
      <c r="A7" s="31" t="s">
        <v>2</v>
      </c>
      <c r="B7" s="31" t="s">
        <v>0</v>
      </c>
      <c r="C7" s="31" t="s">
        <v>101</v>
      </c>
      <c r="D7" s="31" t="s">
        <v>100</v>
      </c>
      <c r="E7" s="31" t="s">
        <v>99</v>
      </c>
      <c r="F7" s="31" t="s">
        <v>98</v>
      </c>
      <c r="G7" s="31" t="s">
        <v>97</v>
      </c>
      <c r="H7" s="31" t="s">
        <v>96</v>
      </c>
      <c r="I7" s="43" t="s">
        <v>95</v>
      </c>
      <c r="J7" s="31" t="s">
        <v>94</v>
      </c>
    </row>
    <row r="8" spans="1:11" x14ac:dyDescent="0.25">
      <c r="A8" s="97">
        <v>1</v>
      </c>
      <c r="B8" s="97">
        <v>2</v>
      </c>
      <c r="C8" s="97">
        <v>3</v>
      </c>
      <c r="D8" s="97">
        <v>4</v>
      </c>
      <c r="E8" s="97">
        <v>5</v>
      </c>
      <c r="F8" s="97">
        <v>6</v>
      </c>
      <c r="G8" s="97">
        <v>7</v>
      </c>
      <c r="H8" s="97">
        <v>8</v>
      </c>
      <c r="I8" s="97" t="s">
        <v>93</v>
      </c>
      <c r="J8" s="97">
        <v>10</v>
      </c>
    </row>
    <row r="9" spans="1:11" ht="29.25" x14ac:dyDescent="0.25">
      <c r="A9" s="99">
        <v>1</v>
      </c>
      <c r="B9" s="28" t="s">
        <v>71</v>
      </c>
      <c r="C9" s="70"/>
      <c r="D9" s="70"/>
      <c r="E9" s="70"/>
      <c r="F9" s="70"/>
      <c r="G9" s="70"/>
      <c r="H9" s="70"/>
      <c r="I9" s="103">
        <f>G9-H9</f>
        <v>0</v>
      </c>
      <c r="J9" s="104"/>
    </row>
    <row r="10" spans="1:11" x14ac:dyDescent="0.25">
      <c r="A10" s="99">
        <v>2</v>
      </c>
      <c r="B10" s="28" t="s">
        <v>4</v>
      </c>
      <c r="C10" s="70"/>
      <c r="D10" s="70"/>
      <c r="E10" s="70"/>
      <c r="F10" s="70"/>
      <c r="G10" s="70"/>
      <c r="H10" s="70"/>
      <c r="I10" s="103">
        <f>G10-H10</f>
        <v>0</v>
      </c>
      <c r="J10" s="104"/>
    </row>
    <row r="11" spans="1:11" ht="57.75" x14ac:dyDescent="0.25">
      <c r="A11" s="111">
        <v>3</v>
      </c>
      <c r="B11" s="5" t="s">
        <v>51</v>
      </c>
      <c r="C11" s="6">
        <f t="shared" ref="C11:J11" si="0">SUM(C12:C16)</f>
        <v>0</v>
      </c>
      <c r="D11" s="6">
        <f t="shared" si="0"/>
        <v>0</v>
      </c>
      <c r="E11" s="6">
        <f t="shared" si="0"/>
        <v>0</v>
      </c>
      <c r="F11" s="6">
        <f t="shared" si="0"/>
        <v>0</v>
      </c>
      <c r="G11" s="6">
        <f t="shared" si="0"/>
        <v>0</v>
      </c>
      <c r="H11" s="6">
        <f t="shared" si="0"/>
        <v>0</v>
      </c>
      <c r="I11" s="103">
        <f t="shared" si="0"/>
        <v>0</v>
      </c>
      <c r="J11" s="103">
        <f t="shared" si="0"/>
        <v>0</v>
      </c>
      <c r="K11" s="10"/>
    </row>
    <row r="12" spans="1:11" x14ac:dyDescent="0.25">
      <c r="A12" s="111"/>
      <c r="B12" s="68" t="s">
        <v>39</v>
      </c>
      <c r="C12" s="85"/>
      <c r="D12" s="85"/>
      <c r="E12" s="85"/>
      <c r="F12" s="85"/>
      <c r="G12" s="85"/>
      <c r="H12" s="85"/>
      <c r="I12" s="103">
        <f t="shared" ref="I12:I19" si="1">G12-H12</f>
        <v>0</v>
      </c>
      <c r="J12" s="102"/>
      <c r="K12" s="10"/>
    </row>
    <row r="13" spans="1:11" x14ac:dyDescent="0.25">
      <c r="A13" s="111"/>
      <c r="B13" s="68" t="s">
        <v>40</v>
      </c>
      <c r="C13" s="85"/>
      <c r="D13" s="85"/>
      <c r="E13" s="85"/>
      <c r="F13" s="85"/>
      <c r="G13" s="85"/>
      <c r="H13" s="85"/>
      <c r="I13" s="103">
        <f t="shared" si="1"/>
        <v>0</v>
      </c>
      <c r="J13" s="102"/>
      <c r="K13" s="10"/>
    </row>
    <row r="14" spans="1:11" x14ac:dyDescent="0.25">
      <c r="A14" s="111"/>
      <c r="B14" s="68" t="s">
        <v>41</v>
      </c>
      <c r="C14" s="85"/>
      <c r="D14" s="85"/>
      <c r="E14" s="85"/>
      <c r="F14" s="85"/>
      <c r="G14" s="85"/>
      <c r="H14" s="85"/>
      <c r="I14" s="103">
        <f t="shared" si="1"/>
        <v>0</v>
      </c>
      <c r="J14" s="102"/>
      <c r="K14" s="10"/>
    </row>
    <row r="15" spans="1:11" x14ac:dyDescent="0.25">
      <c r="A15" s="111"/>
      <c r="B15" s="68" t="s">
        <v>42</v>
      </c>
      <c r="C15" s="85"/>
      <c r="D15" s="85"/>
      <c r="E15" s="85"/>
      <c r="F15" s="85"/>
      <c r="G15" s="85"/>
      <c r="H15" s="85"/>
      <c r="I15" s="103">
        <f t="shared" si="1"/>
        <v>0</v>
      </c>
      <c r="J15" s="102"/>
      <c r="K15" s="10"/>
    </row>
    <row r="16" spans="1:11" x14ac:dyDescent="0.25">
      <c r="A16" s="111"/>
      <c r="B16" s="68" t="s">
        <v>43</v>
      </c>
      <c r="C16" s="85"/>
      <c r="D16" s="85"/>
      <c r="E16" s="85"/>
      <c r="F16" s="85"/>
      <c r="G16" s="85"/>
      <c r="H16" s="85"/>
      <c r="I16" s="103">
        <f t="shared" si="1"/>
        <v>0</v>
      </c>
      <c r="J16" s="102"/>
      <c r="K16" s="10"/>
    </row>
    <row r="17" spans="1:19" ht="28.5" x14ac:dyDescent="0.25">
      <c r="A17" s="100">
        <v>4</v>
      </c>
      <c r="B17" s="5" t="s">
        <v>34</v>
      </c>
      <c r="C17" s="106"/>
      <c r="D17" s="70"/>
      <c r="E17" s="69"/>
      <c r="F17" s="106"/>
      <c r="G17" s="69"/>
      <c r="H17" s="70"/>
      <c r="I17" s="103">
        <f t="shared" si="1"/>
        <v>0</v>
      </c>
      <c r="J17" s="105"/>
      <c r="K17" s="2"/>
      <c r="L17" s="3"/>
      <c r="M17" s="4"/>
      <c r="N17" s="3"/>
      <c r="O17" s="3"/>
      <c r="P17" s="3"/>
      <c r="S17" s="10"/>
    </row>
    <row r="18" spans="1:19" x14ac:dyDescent="0.25">
      <c r="A18" s="100">
        <v>5</v>
      </c>
      <c r="B18" s="29" t="s">
        <v>1</v>
      </c>
      <c r="C18" s="70"/>
      <c r="D18" s="70"/>
      <c r="E18" s="70"/>
      <c r="F18" s="70"/>
      <c r="G18" s="70"/>
      <c r="H18" s="70"/>
      <c r="I18" s="103">
        <f t="shared" si="1"/>
        <v>0</v>
      </c>
      <c r="J18" s="104"/>
    </row>
    <row r="19" spans="1:19" x14ac:dyDescent="0.25">
      <c r="A19" s="99">
        <v>6</v>
      </c>
      <c r="B19" s="29" t="s">
        <v>5</v>
      </c>
      <c r="C19" s="70"/>
      <c r="D19" s="70"/>
      <c r="E19" s="70"/>
      <c r="F19" s="70"/>
      <c r="G19" s="70"/>
      <c r="H19" s="70"/>
      <c r="I19" s="103">
        <f t="shared" si="1"/>
        <v>0</v>
      </c>
      <c r="J19" s="104"/>
    </row>
    <row r="20" spans="1:19" ht="29.25" x14ac:dyDescent="0.25">
      <c r="A20" s="111">
        <v>7</v>
      </c>
      <c r="B20" s="5" t="s">
        <v>52</v>
      </c>
      <c r="C20" s="6">
        <f t="shared" ref="C20:J20" si="2">SUM(C21:C24)</f>
        <v>0</v>
      </c>
      <c r="D20" s="6">
        <f t="shared" si="2"/>
        <v>0</v>
      </c>
      <c r="E20" s="6">
        <f t="shared" si="2"/>
        <v>0</v>
      </c>
      <c r="F20" s="6">
        <f t="shared" si="2"/>
        <v>0</v>
      </c>
      <c r="G20" s="6">
        <f t="shared" si="2"/>
        <v>0</v>
      </c>
      <c r="H20" s="6">
        <f t="shared" si="2"/>
        <v>0</v>
      </c>
      <c r="I20" s="103">
        <f t="shared" si="2"/>
        <v>0</v>
      </c>
      <c r="J20" s="103">
        <f t="shared" si="2"/>
        <v>0</v>
      </c>
    </row>
    <row r="21" spans="1:19" x14ac:dyDescent="0.25">
      <c r="A21" s="111"/>
      <c r="B21" s="68" t="s">
        <v>39</v>
      </c>
      <c r="C21" s="85"/>
      <c r="D21" s="85"/>
      <c r="E21" s="85"/>
      <c r="F21" s="85"/>
      <c r="G21" s="85"/>
      <c r="H21" s="85"/>
      <c r="I21" s="103">
        <f>G21-H21</f>
        <v>0</v>
      </c>
      <c r="J21" s="102"/>
      <c r="K21" s="10"/>
    </row>
    <row r="22" spans="1:19" x14ac:dyDescent="0.25">
      <c r="A22" s="111"/>
      <c r="B22" s="68" t="s">
        <v>40</v>
      </c>
      <c r="C22" s="85"/>
      <c r="D22" s="85"/>
      <c r="E22" s="85"/>
      <c r="F22" s="85"/>
      <c r="G22" s="85"/>
      <c r="H22" s="85"/>
      <c r="I22" s="103">
        <f>G22-H22</f>
        <v>0</v>
      </c>
      <c r="J22" s="102"/>
      <c r="K22" s="10"/>
    </row>
    <row r="23" spans="1:19" x14ac:dyDescent="0.25">
      <c r="A23" s="111"/>
      <c r="B23" s="68" t="s">
        <v>41</v>
      </c>
      <c r="C23" s="85"/>
      <c r="D23" s="85"/>
      <c r="E23" s="85"/>
      <c r="F23" s="85"/>
      <c r="G23" s="85"/>
      <c r="H23" s="85"/>
      <c r="I23" s="103">
        <f>G23-H23</f>
        <v>0</v>
      </c>
      <c r="J23" s="102"/>
      <c r="K23" s="10"/>
    </row>
    <row r="24" spans="1:19" x14ac:dyDescent="0.25">
      <c r="A24" s="111"/>
      <c r="B24" s="68" t="s">
        <v>42</v>
      </c>
      <c r="C24" s="85"/>
      <c r="D24" s="85"/>
      <c r="E24" s="85"/>
      <c r="F24" s="85"/>
      <c r="G24" s="85"/>
      <c r="H24" s="85"/>
      <c r="I24" s="103">
        <f>G24-H24</f>
        <v>0</v>
      </c>
      <c r="J24" s="102"/>
      <c r="K24" s="10"/>
    </row>
    <row r="25" spans="1:19" ht="94.5" x14ac:dyDescent="0.25">
      <c r="A25" s="30">
        <v>8</v>
      </c>
      <c r="B25" s="37" t="s">
        <v>6</v>
      </c>
      <c r="C25" s="86">
        <f t="shared" ref="C25:J25" si="3">C9+C10+C11+C17+C18+C19+C20</f>
        <v>0</v>
      </c>
      <c r="D25" s="86">
        <f t="shared" si="3"/>
        <v>0</v>
      </c>
      <c r="E25" s="86">
        <f t="shared" si="3"/>
        <v>0</v>
      </c>
      <c r="F25" s="86">
        <f t="shared" si="3"/>
        <v>0</v>
      </c>
      <c r="G25" s="86">
        <f t="shared" si="3"/>
        <v>0</v>
      </c>
      <c r="H25" s="86">
        <f t="shared" si="3"/>
        <v>0</v>
      </c>
      <c r="I25" s="101">
        <f t="shared" si="3"/>
        <v>0</v>
      </c>
      <c r="J25" s="101">
        <f t="shared" si="3"/>
        <v>0</v>
      </c>
    </row>
  </sheetData>
  <sheetProtection algorithmName="SHA-512" hashValue="kUjOD1dNMlDAH5sUqyikXvgaIZBklqdQ6b7dbJqPYI9UPbgcLFwkaZbbWcs6qtzNCvNbAodtuO8MI2GhQZPitw==" saltValue="JFOzdPk4ZiMZs0MZlZC6LA==" spinCount="100000" sheet="1" objects="1" scenarios="1" formatColumns="0" formatRows="0" insertRows="0"/>
  <mergeCells count="7">
    <mergeCell ref="C4:I4"/>
    <mergeCell ref="A2:B2"/>
    <mergeCell ref="A20:A24"/>
    <mergeCell ref="A11:A16"/>
    <mergeCell ref="C6:F6"/>
    <mergeCell ref="G6:J6"/>
    <mergeCell ref="C2:E2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5"/>
  <sheetViews>
    <sheetView topLeftCell="A4" zoomScale="110" zoomScaleNormal="110" workbookViewId="0">
      <selection activeCell="K18" sqref="K18"/>
    </sheetView>
  </sheetViews>
  <sheetFormatPr defaultColWidth="9.140625" defaultRowHeight="15" x14ac:dyDescent="0.25"/>
  <cols>
    <col min="1" max="1" width="8.28515625" style="9" customWidth="1"/>
    <col min="2" max="2" width="27.28515625" style="9" customWidth="1"/>
    <col min="3" max="7" width="25.7109375" style="9" customWidth="1"/>
    <col min="8" max="16384" width="9.140625" style="9"/>
  </cols>
  <sheetData>
    <row r="2" spans="1:10" ht="15.75" x14ac:dyDescent="0.25">
      <c r="A2" s="116" t="s">
        <v>66</v>
      </c>
      <c r="B2" s="116"/>
      <c r="C2" s="112" t="e">
        <f>+#REF!</f>
        <v>#REF!</v>
      </c>
      <c r="D2" s="112"/>
      <c r="E2" s="112"/>
    </row>
    <row r="4" spans="1:10" ht="15.75" x14ac:dyDescent="0.25">
      <c r="C4" s="8" t="s">
        <v>77</v>
      </c>
      <c r="D4" s="8"/>
      <c r="E4" s="8"/>
      <c r="F4" s="8"/>
    </row>
    <row r="6" spans="1:10" ht="18.75" x14ac:dyDescent="0.3">
      <c r="B6" s="87" t="s">
        <v>31</v>
      </c>
      <c r="C6" s="115">
        <v>2019</v>
      </c>
      <c r="D6" s="115"/>
      <c r="E6" s="115"/>
      <c r="F6" s="115">
        <v>2020</v>
      </c>
      <c r="G6" s="115"/>
    </row>
    <row r="7" spans="1:10" ht="59.25" x14ac:dyDescent="0.25">
      <c r="A7" s="31" t="s">
        <v>2</v>
      </c>
      <c r="B7" s="31" t="s">
        <v>0</v>
      </c>
      <c r="C7" s="31" t="s">
        <v>76</v>
      </c>
      <c r="D7" s="31" t="s">
        <v>78</v>
      </c>
      <c r="E7" s="31" t="s">
        <v>79</v>
      </c>
      <c r="F7" s="31" t="s">
        <v>80</v>
      </c>
      <c r="G7" s="31" t="s">
        <v>81</v>
      </c>
    </row>
    <row r="8" spans="1:10" x14ac:dyDescent="0.25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5">
        <v>6</v>
      </c>
      <c r="G8" s="35">
        <v>7</v>
      </c>
    </row>
    <row r="9" spans="1:10" ht="29.25" x14ac:dyDescent="0.25">
      <c r="A9" s="36">
        <v>1</v>
      </c>
      <c r="B9" s="28" t="s">
        <v>71</v>
      </c>
      <c r="C9" s="70"/>
      <c r="D9" s="70"/>
      <c r="E9" s="70"/>
      <c r="F9" s="70"/>
      <c r="G9" s="70"/>
    </row>
    <row r="10" spans="1:10" x14ac:dyDescent="0.25">
      <c r="A10" s="36">
        <v>2</v>
      </c>
      <c r="B10" s="28" t="s">
        <v>4</v>
      </c>
      <c r="C10" s="70"/>
      <c r="D10" s="70"/>
      <c r="E10" s="70"/>
      <c r="F10" s="70"/>
      <c r="G10" s="70"/>
    </row>
    <row r="11" spans="1:10" ht="57.75" x14ac:dyDescent="0.25">
      <c r="A11" s="108">
        <v>3</v>
      </c>
      <c r="B11" s="5" t="s">
        <v>51</v>
      </c>
      <c r="C11" s="6">
        <f>SUM(C12:C16)</f>
        <v>0</v>
      </c>
      <c r="D11" s="6">
        <f>SUM(D12:D16)</f>
        <v>0</v>
      </c>
      <c r="E11" s="6">
        <f>SUM(E12:E16)</f>
        <v>0</v>
      </c>
      <c r="F11" s="6">
        <f>SUM(F12:F16)</f>
        <v>0</v>
      </c>
      <c r="G11" s="6">
        <f>SUM(G12:G16)</f>
        <v>0</v>
      </c>
      <c r="J11" s="10"/>
    </row>
    <row r="12" spans="1:10" x14ac:dyDescent="0.25">
      <c r="A12" s="109"/>
      <c r="B12" s="68" t="s">
        <v>39</v>
      </c>
      <c r="C12" s="85"/>
      <c r="D12" s="85"/>
      <c r="E12" s="85"/>
      <c r="F12" s="85"/>
      <c r="G12" s="85"/>
      <c r="J12" s="10"/>
    </row>
    <row r="13" spans="1:10" x14ac:dyDescent="0.25">
      <c r="A13" s="109"/>
      <c r="B13" s="68" t="s">
        <v>40</v>
      </c>
      <c r="C13" s="85"/>
      <c r="D13" s="85"/>
      <c r="E13" s="85"/>
      <c r="F13" s="85"/>
      <c r="G13" s="85"/>
      <c r="J13" s="10"/>
    </row>
    <row r="14" spans="1:10" x14ac:dyDescent="0.25">
      <c r="A14" s="109"/>
      <c r="B14" s="68" t="s">
        <v>41</v>
      </c>
      <c r="C14" s="85"/>
      <c r="D14" s="85"/>
      <c r="E14" s="85"/>
      <c r="F14" s="85"/>
      <c r="G14" s="85"/>
      <c r="J14" s="10"/>
    </row>
    <row r="15" spans="1:10" x14ac:dyDescent="0.25">
      <c r="A15" s="109"/>
      <c r="B15" s="68" t="s">
        <v>42</v>
      </c>
      <c r="C15" s="85"/>
      <c r="D15" s="85"/>
      <c r="E15" s="85"/>
      <c r="F15" s="85"/>
      <c r="G15" s="85"/>
      <c r="J15" s="10"/>
    </row>
    <row r="16" spans="1:10" x14ac:dyDescent="0.25">
      <c r="A16" s="110"/>
      <c r="B16" s="68" t="s">
        <v>43</v>
      </c>
      <c r="C16" s="85"/>
      <c r="D16" s="85"/>
      <c r="E16" s="85"/>
      <c r="F16" s="85"/>
      <c r="G16" s="85"/>
      <c r="J16" s="10"/>
    </row>
    <row r="17" spans="1:10" x14ac:dyDescent="0.25">
      <c r="A17" s="27">
        <v>4</v>
      </c>
      <c r="B17" s="29" t="s">
        <v>1</v>
      </c>
      <c r="C17" s="70"/>
      <c r="D17" s="70"/>
      <c r="E17" s="70"/>
      <c r="F17" s="70"/>
      <c r="G17" s="70"/>
    </row>
    <row r="18" spans="1:10" ht="28.5" x14ac:dyDescent="0.25">
      <c r="A18" s="74">
        <v>5</v>
      </c>
      <c r="B18" s="5" t="s">
        <v>34</v>
      </c>
      <c r="C18" s="70"/>
      <c r="D18" s="70"/>
      <c r="E18" s="70"/>
      <c r="F18" s="70"/>
      <c r="G18" s="70"/>
    </row>
    <row r="19" spans="1:10" x14ac:dyDescent="0.25">
      <c r="A19" s="36">
        <v>6</v>
      </c>
      <c r="B19" s="29" t="s">
        <v>5</v>
      </c>
      <c r="C19" s="70"/>
      <c r="D19" s="70"/>
      <c r="E19" s="70"/>
      <c r="F19" s="70"/>
      <c r="G19" s="70"/>
    </row>
    <row r="20" spans="1:10" ht="29.25" x14ac:dyDescent="0.25">
      <c r="A20" s="111">
        <v>7</v>
      </c>
      <c r="B20" s="5" t="s">
        <v>52</v>
      </c>
      <c r="C20" s="6">
        <f>SUM(C21:C24)</f>
        <v>0</v>
      </c>
      <c r="D20" s="6">
        <f t="shared" ref="D20:G20" si="0">SUM(D21:D24)</f>
        <v>0</v>
      </c>
      <c r="E20" s="6">
        <f t="shared" si="0"/>
        <v>0</v>
      </c>
      <c r="F20" s="6">
        <f t="shared" si="0"/>
        <v>0</v>
      </c>
      <c r="G20" s="6">
        <f t="shared" si="0"/>
        <v>0</v>
      </c>
    </row>
    <row r="21" spans="1:10" x14ac:dyDescent="0.25">
      <c r="A21" s="111"/>
      <c r="B21" s="68" t="s">
        <v>39</v>
      </c>
      <c r="C21" s="85"/>
      <c r="D21" s="85"/>
      <c r="E21" s="85"/>
      <c r="F21" s="85"/>
      <c r="G21" s="85"/>
      <c r="J21" s="10"/>
    </row>
    <row r="22" spans="1:10" x14ac:dyDescent="0.25">
      <c r="A22" s="111"/>
      <c r="B22" s="68" t="s">
        <v>40</v>
      </c>
      <c r="C22" s="85"/>
      <c r="D22" s="85"/>
      <c r="E22" s="85"/>
      <c r="F22" s="85"/>
      <c r="G22" s="85"/>
      <c r="J22" s="10"/>
    </row>
    <row r="23" spans="1:10" x14ac:dyDescent="0.25">
      <c r="A23" s="111"/>
      <c r="B23" s="68" t="s">
        <v>41</v>
      </c>
      <c r="C23" s="85"/>
      <c r="D23" s="85"/>
      <c r="E23" s="85"/>
      <c r="F23" s="85"/>
      <c r="G23" s="85"/>
      <c r="J23" s="10"/>
    </row>
    <row r="24" spans="1:10" x14ac:dyDescent="0.25">
      <c r="A24" s="111"/>
      <c r="B24" s="68" t="s">
        <v>42</v>
      </c>
      <c r="C24" s="85"/>
      <c r="D24" s="85"/>
      <c r="E24" s="85"/>
      <c r="F24" s="85"/>
      <c r="G24" s="85"/>
      <c r="J24" s="10"/>
    </row>
    <row r="25" spans="1:10" ht="31.5" x14ac:dyDescent="0.25">
      <c r="A25" s="30">
        <v>8</v>
      </c>
      <c r="B25" s="37" t="s">
        <v>35</v>
      </c>
      <c r="C25" s="86">
        <f>C9+C10+C11+C17+C19+C20</f>
        <v>0</v>
      </c>
      <c r="D25" s="86">
        <f>D9+D10+D11+D17+D19+D20</f>
        <v>0</v>
      </c>
      <c r="E25" s="86">
        <f>E9+E10+E11+E17+E19+E20</f>
        <v>0</v>
      </c>
      <c r="F25" s="86">
        <f>F9+F10+F11+F17+F19+F20</f>
        <v>0</v>
      </c>
      <c r="G25" s="86">
        <f>G9+G10+G11+G17+G19+G20</f>
        <v>0</v>
      </c>
    </row>
  </sheetData>
  <sheetProtection algorithmName="SHA-512" hashValue="FaYr0u6Yzahcs3AGppsGy2GgPMb2jQ+Cv8iO0XAYxMOOZQ78pWmHe5xuyW6lQrU+SZrLvVCMKz25vFWJ3GmKAA==" saltValue="sjU8gzn4vcKTXkgByFTo6g==" spinCount="100000" sheet="1" objects="1" scenarios="1" formatColumns="0" formatRows="0" insertRows="0"/>
  <mergeCells count="6">
    <mergeCell ref="F6:G6"/>
    <mergeCell ref="C2:E2"/>
    <mergeCell ref="A20:A24"/>
    <mergeCell ref="A11:A16"/>
    <mergeCell ref="A2:B2"/>
    <mergeCell ref="C6:E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27"/>
  <sheetViews>
    <sheetView zoomScale="110" zoomScaleNormal="110" workbookViewId="0">
      <selection activeCell="L27" sqref="L27"/>
    </sheetView>
  </sheetViews>
  <sheetFormatPr defaultColWidth="9.140625" defaultRowHeight="15" x14ac:dyDescent="0.25"/>
  <cols>
    <col min="1" max="1" width="8.28515625" style="9" customWidth="1"/>
    <col min="2" max="2" width="25" style="9" customWidth="1"/>
    <col min="3" max="4" width="17.140625" style="9" customWidth="1"/>
    <col min="5" max="6" width="17.7109375" style="9" customWidth="1"/>
    <col min="7" max="8" width="16.85546875" style="9" customWidth="1"/>
    <col min="9" max="10" width="17.28515625" style="9" customWidth="1"/>
    <col min="11" max="12" width="16.42578125" style="9" customWidth="1"/>
    <col min="13" max="16384" width="9.140625" style="9"/>
  </cols>
  <sheetData>
    <row r="2" spans="1:15" x14ac:dyDescent="0.25">
      <c r="A2" s="119" t="s">
        <v>66</v>
      </c>
      <c r="B2" s="119"/>
      <c r="C2" s="130" t="e">
        <f>+#REF!</f>
        <v>#REF!</v>
      </c>
      <c r="D2" s="130"/>
      <c r="E2" s="130"/>
      <c r="F2" s="130"/>
    </row>
    <row r="3" spans="1:15" x14ac:dyDescent="0.25">
      <c r="A3" s="4"/>
      <c r="B3" s="4"/>
    </row>
    <row r="4" spans="1:15" ht="15.75" x14ac:dyDescent="0.25">
      <c r="C4" s="107" t="s">
        <v>82</v>
      </c>
      <c r="D4" s="107"/>
      <c r="E4" s="107"/>
      <c r="F4" s="107"/>
      <c r="G4" s="107"/>
      <c r="H4" s="107"/>
      <c r="I4" s="8"/>
      <c r="J4" s="8"/>
    </row>
    <row r="6" spans="1:15" ht="19.5" customHeight="1" x14ac:dyDescent="0.3">
      <c r="B6" s="87" t="s">
        <v>69</v>
      </c>
      <c r="C6" s="126">
        <v>2019</v>
      </c>
      <c r="D6" s="126"/>
      <c r="E6" s="126"/>
      <c r="F6" s="126"/>
      <c r="G6" s="126"/>
      <c r="H6" s="126"/>
      <c r="I6" s="127">
        <v>2020</v>
      </c>
      <c r="J6" s="128"/>
      <c r="K6" s="128"/>
      <c r="L6" s="129"/>
    </row>
    <row r="7" spans="1:15" ht="37.5" customHeight="1" x14ac:dyDescent="0.25">
      <c r="A7" s="120" t="s">
        <v>2</v>
      </c>
      <c r="B7" s="123" t="s">
        <v>0</v>
      </c>
      <c r="C7" s="117" t="s">
        <v>72</v>
      </c>
      <c r="D7" s="118"/>
      <c r="E7" s="117" t="s">
        <v>83</v>
      </c>
      <c r="F7" s="118"/>
      <c r="G7" s="120" t="s">
        <v>84</v>
      </c>
      <c r="H7" s="120" t="s">
        <v>85</v>
      </c>
      <c r="I7" s="131" t="s">
        <v>86</v>
      </c>
      <c r="J7" s="132"/>
      <c r="K7" s="120" t="s">
        <v>87</v>
      </c>
      <c r="L7" s="120" t="s">
        <v>88</v>
      </c>
    </row>
    <row r="8" spans="1:15" ht="30" customHeight="1" x14ac:dyDescent="0.25">
      <c r="A8" s="121"/>
      <c r="B8" s="124"/>
      <c r="C8" s="120" t="s">
        <v>32</v>
      </c>
      <c r="D8" s="38" t="s">
        <v>53</v>
      </c>
      <c r="E8" s="120" t="s">
        <v>32</v>
      </c>
      <c r="F8" s="38" t="s">
        <v>53</v>
      </c>
      <c r="G8" s="121"/>
      <c r="H8" s="121"/>
      <c r="I8" s="120" t="s">
        <v>32</v>
      </c>
      <c r="J8" s="38" t="s">
        <v>53</v>
      </c>
      <c r="K8" s="121"/>
      <c r="L8" s="121"/>
    </row>
    <row r="9" spans="1:15" ht="56.25" customHeight="1" x14ac:dyDescent="0.25">
      <c r="A9" s="122"/>
      <c r="B9" s="125"/>
      <c r="C9" s="122"/>
      <c r="D9" s="67"/>
      <c r="E9" s="122"/>
      <c r="F9" s="67"/>
      <c r="G9" s="122"/>
      <c r="H9" s="122"/>
      <c r="I9" s="122"/>
      <c r="J9" s="67"/>
      <c r="K9" s="122"/>
      <c r="L9" s="122"/>
    </row>
    <row r="10" spans="1:15" x14ac:dyDescent="0.25">
      <c r="A10" s="35">
        <v>1</v>
      </c>
      <c r="B10" s="35">
        <v>2</v>
      </c>
      <c r="C10" s="35">
        <v>3</v>
      </c>
      <c r="D10" s="35">
        <v>4</v>
      </c>
      <c r="E10" s="35">
        <v>5</v>
      </c>
      <c r="F10" s="35">
        <v>6</v>
      </c>
      <c r="G10" s="35">
        <v>7</v>
      </c>
      <c r="H10" s="42">
        <v>8</v>
      </c>
      <c r="I10" s="35">
        <v>9</v>
      </c>
      <c r="J10" s="35">
        <v>10</v>
      </c>
      <c r="K10" s="42">
        <v>11</v>
      </c>
      <c r="L10" s="35">
        <v>12</v>
      </c>
    </row>
    <row r="11" spans="1:15" ht="29.25" x14ac:dyDescent="0.25">
      <c r="A11" s="36">
        <v>1</v>
      </c>
      <c r="B11" s="28" t="s">
        <v>71</v>
      </c>
      <c r="C11" s="70"/>
      <c r="D11" s="70"/>
      <c r="E11" s="70"/>
      <c r="F11" s="70"/>
      <c r="G11" s="70"/>
      <c r="H11" s="70"/>
      <c r="I11" s="70"/>
      <c r="J11" s="70"/>
      <c r="K11" s="70"/>
      <c r="L11" s="70"/>
    </row>
    <row r="12" spans="1:15" x14ac:dyDescent="0.25">
      <c r="A12" s="36">
        <v>2</v>
      </c>
      <c r="B12" s="28" t="s">
        <v>4</v>
      </c>
      <c r="C12" s="70"/>
      <c r="D12" s="70"/>
      <c r="E12" s="70"/>
      <c r="F12" s="70"/>
      <c r="G12" s="70"/>
      <c r="H12" s="70"/>
      <c r="I12" s="70"/>
      <c r="J12" s="70"/>
      <c r="K12" s="70"/>
      <c r="L12" s="70"/>
    </row>
    <row r="13" spans="1:15" ht="57.75" x14ac:dyDescent="0.25">
      <c r="A13" s="111">
        <v>3</v>
      </c>
      <c r="B13" s="5" t="s">
        <v>51</v>
      </c>
      <c r="C13" s="6">
        <f>SUM(C14:C18)</f>
        <v>0</v>
      </c>
      <c r="D13" s="6">
        <f t="shared" ref="D13:L13" si="0">SUM(D14:D18)</f>
        <v>0</v>
      </c>
      <c r="E13" s="6">
        <f t="shared" si="0"/>
        <v>0</v>
      </c>
      <c r="F13" s="6">
        <f t="shared" si="0"/>
        <v>0</v>
      </c>
      <c r="G13" s="6">
        <f t="shared" si="0"/>
        <v>0</v>
      </c>
      <c r="H13" s="6">
        <f t="shared" ref="H13" si="1">SUM(H14:H18)</f>
        <v>0</v>
      </c>
      <c r="I13" s="6">
        <f t="shared" si="0"/>
        <v>0</v>
      </c>
      <c r="J13" s="6">
        <f t="shared" si="0"/>
        <v>0</v>
      </c>
      <c r="K13" s="6">
        <f t="shared" ref="K13" si="2">SUM(K14:K18)</f>
        <v>0</v>
      </c>
      <c r="L13" s="6">
        <f t="shared" si="0"/>
        <v>0</v>
      </c>
      <c r="O13" s="10"/>
    </row>
    <row r="14" spans="1:15" x14ac:dyDescent="0.25">
      <c r="A14" s="111"/>
      <c r="B14" s="68" t="s">
        <v>39</v>
      </c>
      <c r="C14" s="85"/>
      <c r="D14" s="85"/>
      <c r="E14" s="85"/>
      <c r="F14" s="85"/>
      <c r="G14" s="85"/>
      <c r="H14" s="85"/>
      <c r="I14" s="85"/>
      <c r="J14" s="85"/>
      <c r="K14" s="85"/>
      <c r="L14" s="85"/>
      <c r="O14" s="10"/>
    </row>
    <row r="15" spans="1:15" x14ac:dyDescent="0.25">
      <c r="A15" s="111"/>
      <c r="B15" s="68" t="s">
        <v>40</v>
      </c>
      <c r="C15" s="85"/>
      <c r="D15" s="85"/>
      <c r="E15" s="85"/>
      <c r="F15" s="85"/>
      <c r="G15" s="85"/>
      <c r="H15" s="85"/>
      <c r="I15" s="85"/>
      <c r="J15" s="85"/>
      <c r="K15" s="85"/>
      <c r="L15" s="85"/>
      <c r="O15" s="10"/>
    </row>
    <row r="16" spans="1:15" x14ac:dyDescent="0.25">
      <c r="A16" s="111"/>
      <c r="B16" s="68" t="s">
        <v>41</v>
      </c>
      <c r="C16" s="85"/>
      <c r="D16" s="85"/>
      <c r="E16" s="85"/>
      <c r="F16" s="85"/>
      <c r="G16" s="85"/>
      <c r="H16" s="85"/>
      <c r="I16" s="85"/>
      <c r="J16" s="85"/>
      <c r="K16" s="85"/>
      <c r="L16" s="85"/>
      <c r="O16" s="10"/>
    </row>
    <row r="17" spans="1:24" x14ac:dyDescent="0.25">
      <c r="A17" s="111"/>
      <c r="B17" s="68" t="s">
        <v>42</v>
      </c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39"/>
      <c r="N17" s="4"/>
      <c r="O17" s="40"/>
      <c r="P17" s="4"/>
      <c r="Q17" s="4"/>
      <c r="R17" s="4"/>
      <c r="S17" s="4"/>
      <c r="T17" s="4"/>
      <c r="U17" s="4"/>
      <c r="V17" s="4"/>
    </row>
    <row r="18" spans="1:24" x14ac:dyDescent="0.25">
      <c r="A18" s="111"/>
      <c r="B18" s="68" t="s">
        <v>43</v>
      </c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39"/>
      <c r="N18" s="4"/>
      <c r="O18" s="40"/>
      <c r="P18" s="4"/>
      <c r="Q18" s="4"/>
      <c r="R18" s="4"/>
      <c r="S18" s="4"/>
      <c r="T18" s="4"/>
      <c r="U18" s="4"/>
      <c r="V18" s="4"/>
    </row>
    <row r="19" spans="1:24" ht="28.5" x14ac:dyDescent="0.25">
      <c r="A19" s="27">
        <v>4</v>
      </c>
      <c r="B19" s="5" t="s">
        <v>34</v>
      </c>
      <c r="C19" s="69"/>
      <c r="D19" s="69"/>
      <c r="E19" s="69"/>
      <c r="F19" s="69"/>
      <c r="G19" s="69"/>
      <c r="H19" s="69"/>
      <c r="I19" s="70"/>
      <c r="J19" s="70"/>
      <c r="K19" s="69"/>
      <c r="L19" s="69"/>
      <c r="M19" s="2"/>
      <c r="N19" s="3"/>
      <c r="O19" s="3"/>
      <c r="P19" s="3"/>
      <c r="Q19" s="3"/>
      <c r="R19" s="4"/>
      <c r="S19" s="3"/>
      <c r="T19" s="3"/>
      <c r="U19" s="3"/>
      <c r="V19" s="4"/>
      <c r="X19" s="10"/>
    </row>
    <row r="20" spans="1:24" x14ac:dyDescent="0.25">
      <c r="A20" s="27">
        <v>5</v>
      </c>
      <c r="B20" s="29" t="s">
        <v>1</v>
      </c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39"/>
      <c r="N20" s="4"/>
      <c r="O20" s="4"/>
      <c r="P20" s="4"/>
      <c r="Q20" s="4"/>
      <c r="R20" s="4"/>
      <c r="S20" s="4"/>
      <c r="T20" s="4"/>
      <c r="U20" s="4"/>
      <c r="V20" s="4"/>
    </row>
    <row r="21" spans="1:24" x14ac:dyDescent="0.25">
      <c r="A21" s="36">
        <v>6</v>
      </c>
      <c r="B21" s="29" t="s">
        <v>5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39"/>
      <c r="N21" s="4"/>
      <c r="O21" s="4"/>
      <c r="P21" s="4"/>
      <c r="Q21" s="4"/>
      <c r="R21" s="4"/>
      <c r="S21" s="4"/>
      <c r="T21" s="4"/>
      <c r="U21" s="4"/>
      <c r="V21" s="4"/>
    </row>
    <row r="22" spans="1:24" ht="29.25" x14ac:dyDescent="0.25">
      <c r="A22" s="111">
        <v>7</v>
      </c>
      <c r="B22" s="5" t="s">
        <v>52</v>
      </c>
      <c r="C22" s="6">
        <f>SUM(C23:C26)</f>
        <v>0</v>
      </c>
      <c r="D22" s="6">
        <f t="shared" ref="D22:L22" si="3">SUM(D23:D26)</f>
        <v>0</v>
      </c>
      <c r="E22" s="6">
        <f t="shared" si="3"/>
        <v>0</v>
      </c>
      <c r="F22" s="6">
        <f t="shared" si="3"/>
        <v>0</v>
      </c>
      <c r="G22" s="6">
        <f t="shared" si="3"/>
        <v>0</v>
      </c>
      <c r="H22" s="6">
        <f t="shared" ref="H22" si="4">SUM(H23:H26)</f>
        <v>0</v>
      </c>
      <c r="I22" s="6">
        <f t="shared" si="3"/>
        <v>0</v>
      </c>
      <c r="J22" s="6">
        <f t="shared" si="3"/>
        <v>0</v>
      </c>
      <c r="K22" s="6">
        <f t="shared" ref="K22" si="5">SUM(K23:K26)</f>
        <v>0</v>
      </c>
      <c r="L22" s="6">
        <f t="shared" si="3"/>
        <v>0</v>
      </c>
      <c r="M22" s="39"/>
      <c r="N22" s="4"/>
      <c r="O22" s="4"/>
      <c r="P22" s="4"/>
      <c r="Q22" s="4"/>
      <c r="R22" s="4"/>
      <c r="S22" s="4"/>
      <c r="T22" s="4"/>
      <c r="U22" s="4"/>
      <c r="V22" s="4"/>
    </row>
    <row r="23" spans="1:24" x14ac:dyDescent="0.25">
      <c r="A23" s="111"/>
      <c r="B23" s="68" t="s">
        <v>39</v>
      </c>
      <c r="C23" s="85"/>
      <c r="D23" s="85"/>
      <c r="E23" s="85"/>
      <c r="F23" s="85"/>
      <c r="G23" s="85"/>
      <c r="H23" s="85"/>
      <c r="I23" s="85"/>
      <c r="J23" s="85"/>
      <c r="K23" s="85"/>
      <c r="L23" s="85"/>
      <c r="O23" s="10"/>
    </row>
    <row r="24" spans="1:24" x14ac:dyDescent="0.25">
      <c r="A24" s="111"/>
      <c r="B24" s="68" t="s">
        <v>40</v>
      </c>
      <c r="C24" s="85"/>
      <c r="D24" s="85"/>
      <c r="E24" s="85"/>
      <c r="F24" s="85"/>
      <c r="G24" s="85"/>
      <c r="H24" s="85"/>
      <c r="I24" s="85"/>
      <c r="J24" s="85"/>
      <c r="K24" s="85"/>
      <c r="L24" s="85"/>
      <c r="O24" s="10"/>
    </row>
    <row r="25" spans="1:24" x14ac:dyDescent="0.25">
      <c r="A25" s="111"/>
      <c r="B25" s="68" t="s">
        <v>41</v>
      </c>
      <c r="C25" s="85"/>
      <c r="D25" s="85"/>
      <c r="E25" s="85"/>
      <c r="F25" s="85"/>
      <c r="G25" s="85"/>
      <c r="H25" s="85"/>
      <c r="I25" s="85"/>
      <c r="J25" s="85"/>
      <c r="K25" s="85"/>
      <c r="L25" s="85"/>
      <c r="O25" s="10"/>
    </row>
    <row r="26" spans="1:24" x14ac:dyDescent="0.25">
      <c r="A26" s="111"/>
      <c r="B26" s="68" t="s">
        <v>42</v>
      </c>
      <c r="C26" s="85"/>
      <c r="D26" s="85"/>
      <c r="E26" s="85"/>
      <c r="F26" s="85"/>
      <c r="G26" s="85"/>
      <c r="H26" s="85"/>
      <c r="I26" s="85"/>
      <c r="J26" s="85"/>
      <c r="K26" s="85"/>
      <c r="L26" s="85"/>
      <c r="O26" s="10"/>
    </row>
    <row r="27" spans="1:24" ht="31.5" x14ac:dyDescent="0.25">
      <c r="A27" s="30">
        <v>8</v>
      </c>
      <c r="B27" s="37" t="s">
        <v>33</v>
      </c>
      <c r="C27" s="86">
        <f t="shared" ref="C27:L27" si="6">C11+C12+C13+C19+C20+C21+C22</f>
        <v>0</v>
      </c>
      <c r="D27" s="86">
        <f t="shared" si="6"/>
        <v>0</v>
      </c>
      <c r="E27" s="86">
        <f t="shared" si="6"/>
        <v>0</v>
      </c>
      <c r="F27" s="86">
        <f t="shared" si="6"/>
        <v>0</v>
      </c>
      <c r="G27" s="86">
        <f t="shared" si="6"/>
        <v>0</v>
      </c>
      <c r="H27" s="86">
        <f t="shared" si="6"/>
        <v>0</v>
      </c>
      <c r="I27" s="86">
        <f t="shared" si="6"/>
        <v>0</v>
      </c>
      <c r="J27" s="86">
        <f t="shared" si="6"/>
        <v>0</v>
      </c>
      <c r="K27" s="86">
        <f t="shared" si="6"/>
        <v>0</v>
      </c>
      <c r="L27" s="86">
        <f t="shared" si="6"/>
        <v>0</v>
      </c>
    </row>
  </sheetData>
  <sheetProtection algorithmName="SHA-512" hashValue="8wThRfbiAtSDKMuAOXikl7PH6utz180i/klqrF2alpdYPRuKcoa7uhtbZHu7/uzhdNOyCezO7imgDf8iAGyDpw==" saltValue="GV5Ry+4ymrvG3slfZPBruA==" spinCount="100000" sheet="1" objects="1" scenarios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AA48"/>
  <sheetViews>
    <sheetView view="pageBreakPreview" zoomScale="80" zoomScaleNormal="60" zoomScaleSheetLayoutView="80" workbookViewId="0">
      <selection activeCell="AA11" sqref="AA11"/>
    </sheetView>
  </sheetViews>
  <sheetFormatPr defaultColWidth="8.7109375" defaultRowHeight="15" x14ac:dyDescent="0.25"/>
  <cols>
    <col min="1" max="1" width="7.7109375" style="9" customWidth="1"/>
    <col min="2" max="2" width="30.7109375" style="9" customWidth="1"/>
    <col min="3" max="3" width="7.5703125" style="9" customWidth="1"/>
    <col min="4" max="4" width="8.5703125" style="9" customWidth="1"/>
    <col min="5" max="5" width="6.5703125" style="9" customWidth="1"/>
    <col min="6" max="6" width="8.7109375" style="9" customWidth="1"/>
    <col min="7" max="7" width="7.28515625" style="9" customWidth="1"/>
    <col min="8" max="8" width="8" style="9" customWidth="1"/>
    <col min="9" max="9" width="6.85546875" style="9" customWidth="1"/>
    <col min="10" max="10" width="7.85546875" style="9" customWidth="1"/>
    <col min="11" max="11" width="7.42578125" style="9" customWidth="1"/>
    <col min="12" max="12" width="8.28515625" style="9" customWidth="1"/>
    <col min="13" max="13" width="7.5703125" style="9" customWidth="1"/>
    <col min="14" max="14" width="8.140625" style="9" customWidth="1"/>
    <col min="15" max="15" width="7.5703125" style="9" customWidth="1"/>
    <col min="16" max="18" width="7.85546875" style="9" customWidth="1"/>
    <col min="19" max="19" width="9.7109375" style="9" customWidth="1"/>
    <col min="20" max="21" width="12" style="9" customWidth="1"/>
    <col min="22" max="22" width="9.7109375" style="9" customWidth="1"/>
    <col min="23" max="23" width="11.28515625" style="9" customWidth="1"/>
    <col min="24" max="24" width="11.7109375" style="9" customWidth="1"/>
    <col min="25" max="27" width="12.7109375" style="9" customWidth="1"/>
    <col min="28" max="16384" width="8.7109375" style="9"/>
  </cols>
  <sheetData>
    <row r="2" spans="1:27" ht="15.75" x14ac:dyDescent="0.25">
      <c r="A2" s="107" t="s">
        <v>66</v>
      </c>
      <c r="B2" s="107"/>
      <c r="C2" s="112" t="e">
        <f>+#REF!</f>
        <v>#REF!</v>
      </c>
      <c r="D2" s="112"/>
      <c r="E2" s="112"/>
      <c r="F2" s="112"/>
      <c r="G2" s="112"/>
      <c r="H2" s="112"/>
      <c r="I2" s="66"/>
      <c r="J2" s="66"/>
    </row>
    <row r="4" spans="1:27" ht="15.75" x14ac:dyDescent="0.25">
      <c r="C4" s="107" t="s">
        <v>89</v>
      </c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07"/>
      <c r="AA4" s="107"/>
    </row>
    <row r="5" spans="1:27" x14ac:dyDescent="0.25">
      <c r="A5" s="10"/>
      <c r="C5" s="4"/>
      <c r="D5" s="4"/>
      <c r="E5" s="4"/>
    </row>
    <row r="6" spans="1:27" ht="18.75" x14ac:dyDescent="0.3">
      <c r="B6" s="83" t="s">
        <v>70</v>
      </c>
    </row>
    <row r="7" spans="1:27" ht="18.75" customHeight="1" x14ac:dyDescent="0.25">
      <c r="A7" s="136" t="s">
        <v>2</v>
      </c>
      <c r="B7" s="136" t="s">
        <v>7</v>
      </c>
      <c r="C7" s="133" t="s">
        <v>8</v>
      </c>
      <c r="D7" s="133" t="s">
        <v>9</v>
      </c>
      <c r="E7" s="139" t="s">
        <v>29</v>
      </c>
      <c r="F7" s="141"/>
      <c r="G7" s="141"/>
      <c r="H7" s="141"/>
      <c r="I7" s="141"/>
      <c r="J7" s="141"/>
      <c r="K7" s="141"/>
      <c r="L7" s="141"/>
      <c r="M7" s="141"/>
      <c r="N7" s="141"/>
      <c r="O7" s="141"/>
      <c r="P7" s="141"/>
      <c r="Q7" s="141"/>
      <c r="R7" s="141"/>
      <c r="S7" s="140"/>
      <c r="T7" s="133" t="s">
        <v>13</v>
      </c>
      <c r="U7" s="133" t="s">
        <v>15</v>
      </c>
      <c r="V7" s="133" t="s">
        <v>61</v>
      </c>
      <c r="W7" s="133" t="s">
        <v>65</v>
      </c>
      <c r="X7" s="133" t="s">
        <v>67</v>
      </c>
      <c r="Y7" s="133" t="s">
        <v>60</v>
      </c>
      <c r="Z7" s="133" t="s">
        <v>16</v>
      </c>
      <c r="AA7" s="133" t="s">
        <v>17</v>
      </c>
    </row>
    <row r="8" spans="1:27" ht="141" customHeight="1" x14ac:dyDescent="0.25">
      <c r="A8" s="137"/>
      <c r="B8" s="137"/>
      <c r="C8" s="134"/>
      <c r="D8" s="134"/>
      <c r="E8" s="139" t="s">
        <v>68</v>
      </c>
      <c r="F8" s="140"/>
      <c r="G8" s="139" t="s">
        <v>63</v>
      </c>
      <c r="H8" s="140"/>
      <c r="I8" s="139" t="s">
        <v>28</v>
      </c>
      <c r="J8" s="140"/>
      <c r="K8" s="139" t="s">
        <v>38</v>
      </c>
      <c r="L8" s="140"/>
      <c r="M8" s="139" t="s">
        <v>10</v>
      </c>
      <c r="N8" s="140"/>
      <c r="O8" s="139" t="s">
        <v>11</v>
      </c>
      <c r="P8" s="140"/>
      <c r="Q8" s="139" t="s">
        <v>91</v>
      </c>
      <c r="R8" s="140"/>
      <c r="S8" s="133" t="s">
        <v>12</v>
      </c>
      <c r="T8" s="134"/>
      <c r="U8" s="134"/>
      <c r="V8" s="134"/>
      <c r="W8" s="134"/>
      <c r="X8" s="134"/>
      <c r="Y8" s="134"/>
      <c r="Z8" s="134"/>
      <c r="AA8" s="134"/>
    </row>
    <row r="9" spans="1:27" ht="82.5" customHeight="1" x14ac:dyDescent="0.25">
      <c r="A9" s="138"/>
      <c r="B9" s="138"/>
      <c r="C9" s="135"/>
      <c r="D9" s="135"/>
      <c r="E9" s="11" t="s">
        <v>56</v>
      </c>
      <c r="F9" s="11" t="s">
        <v>58</v>
      </c>
      <c r="G9" s="11" t="s">
        <v>56</v>
      </c>
      <c r="H9" s="11" t="s">
        <v>58</v>
      </c>
      <c r="I9" s="11" t="s">
        <v>56</v>
      </c>
      <c r="J9" s="11" t="s">
        <v>58</v>
      </c>
      <c r="K9" s="11" t="s">
        <v>56</v>
      </c>
      <c r="L9" s="11" t="s">
        <v>58</v>
      </c>
      <c r="M9" s="11" t="s">
        <v>56</v>
      </c>
      <c r="N9" s="11" t="s">
        <v>58</v>
      </c>
      <c r="O9" s="11" t="s">
        <v>56</v>
      </c>
      <c r="P9" s="11" t="s">
        <v>58</v>
      </c>
      <c r="Q9" s="11" t="s">
        <v>90</v>
      </c>
      <c r="R9" s="11" t="s">
        <v>58</v>
      </c>
      <c r="S9" s="135"/>
      <c r="T9" s="135"/>
      <c r="U9" s="135"/>
      <c r="V9" s="135"/>
      <c r="W9" s="135"/>
      <c r="X9" s="135"/>
      <c r="Y9" s="135"/>
      <c r="Z9" s="135"/>
      <c r="AA9" s="135"/>
    </row>
    <row r="10" spans="1:27" ht="18" customHeight="1" x14ac:dyDescent="0.35">
      <c r="A10" s="12"/>
      <c r="B10" s="41" t="s">
        <v>54</v>
      </c>
      <c r="C10" s="53">
        <f>SUM(C11:C21)</f>
        <v>84.12</v>
      </c>
      <c r="D10" s="53">
        <f>SUM(D11:D21)</f>
        <v>0</v>
      </c>
      <c r="E10" s="51"/>
      <c r="F10" s="49"/>
      <c r="G10" s="51"/>
      <c r="H10" s="49"/>
      <c r="I10" s="51"/>
      <c r="J10" s="52"/>
      <c r="K10" s="51"/>
      <c r="L10" s="49"/>
      <c r="M10" s="51"/>
      <c r="N10" s="49"/>
      <c r="O10" s="51"/>
      <c r="P10" s="49"/>
      <c r="Q10" s="49"/>
      <c r="R10" s="49"/>
      <c r="S10" s="53">
        <f>SUM(S11:S21)</f>
        <v>84.12</v>
      </c>
      <c r="T10" s="49"/>
      <c r="U10" s="50"/>
      <c r="V10" s="54">
        <f t="shared" ref="V10:AA10" si="0">SUM(V11:V21)</f>
        <v>0</v>
      </c>
      <c r="W10" s="54">
        <f t="shared" si="0"/>
        <v>0</v>
      </c>
      <c r="X10" s="54">
        <f t="shared" si="0"/>
        <v>0</v>
      </c>
      <c r="Y10" s="54">
        <f t="shared" si="0"/>
        <v>0</v>
      </c>
      <c r="Z10" s="54">
        <f t="shared" si="0"/>
        <v>0</v>
      </c>
      <c r="AA10" s="54">
        <f t="shared" si="0"/>
        <v>0</v>
      </c>
    </row>
    <row r="11" spans="1:27" x14ac:dyDescent="0.25">
      <c r="A11" s="12">
        <v>1</v>
      </c>
      <c r="B11" s="13" t="s">
        <v>18</v>
      </c>
      <c r="C11" s="58"/>
      <c r="D11" s="58"/>
      <c r="E11" s="60" t="s">
        <v>37</v>
      </c>
      <c r="F11" s="58"/>
      <c r="G11" s="60" t="s">
        <v>37</v>
      </c>
      <c r="H11" s="58"/>
      <c r="I11" s="60" t="s">
        <v>37</v>
      </c>
      <c r="J11" s="58"/>
      <c r="K11" s="60" t="s">
        <v>37</v>
      </c>
      <c r="L11" s="58"/>
      <c r="M11" s="60" t="s">
        <v>37</v>
      </c>
      <c r="N11" s="58"/>
      <c r="O11" s="60" t="s">
        <v>37</v>
      </c>
      <c r="P11" s="58"/>
      <c r="Q11" s="96" t="s">
        <v>37</v>
      </c>
      <c r="R11" s="58"/>
      <c r="S11" s="14">
        <f>C11+D11+F11+H11+J11+L11+N11+P11+R11</f>
        <v>0</v>
      </c>
      <c r="T11" s="58"/>
      <c r="U11" s="15">
        <f>S11*T11</f>
        <v>0</v>
      </c>
      <c r="V11" s="64"/>
      <c r="W11" s="64"/>
      <c r="X11" s="64"/>
      <c r="Y11" s="15">
        <f>U11*V11+W11+X11</f>
        <v>0</v>
      </c>
      <c r="Z11" s="15">
        <f>Y11/0.701</f>
        <v>0</v>
      </c>
      <c r="AA11" s="15">
        <f>Z11+(Z11*16.65%)</f>
        <v>0</v>
      </c>
    </row>
    <row r="12" spans="1:27" x14ac:dyDescent="0.25">
      <c r="A12" s="45">
        <v>2</v>
      </c>
      <c r="B12" s="46" t="s">
        <v>57</v>
      </c>
      <c r="C12" s="59"/>
      <c r="D12" s="59"/>
      <c r="E12" s="61" t="s">
        <v>37</v>
      </c>
      <c r="F12" s="59"/>
      <c r="G12" s="61" t="s">
        <v>37</v>
      </c>
      <c r="H12" s="59"/>
      <c r="I12" s="61" t="s">
        <v>37</v>
      </c>
      <c r="J12" s="59"/>
      <c r="K12" s="61" t="s">
        <v>37</v>
      </c>
      <c r="L12" s="59"/>
      <c r="M12" s="61" t="s">
        <v>37</v>
      </c>
      <c r="N12" s="59"/>
      <c r="O12" s="61" t="s">
        <v>37</v>
      </c>
      <c r="P12" s="59"/>
      <c r="Q12" s="96" t="s">
        <v>37</v>
      </c>
      <c r="R12" s="59"/>
      <c r="S12" s="14">
        <f t="shared" ref="S12:S21" si="1">C12+D12+F12+H12+J12+L12+N12+P12+R12</f>
        <v>0</v>
      </c>
      <c r="T12" s="59"/>
      <c r="U12" s="15">
        <f>S12*T12</f>
        <v>0</v>
      </c>
      <c r="V12" s="65"/>
      <c r="W12" s="65"/>
      <c r="X12" s="65"/>
      <c r="Y12" s="15">
        <f t="shared" ref="Y12:Y21" si="2">U12*V12+W12+X12</f>
        <v>0</v>
      </c>
      <c r="Z12" s="15">
        <f>Y12/0.701</f>
        <v>0</v>
      </c>
      <c r="AA12" s="15">
        <f t="shared" ref="AA12:AA21" si="3">Z12+(Z12*16.65%)</f>
        <v>0</v>
      </c>
    </row>
    <row r="13" spans="1:27" ht="28.5" customHeight="1" x14ac:dyDescent="0.25">
      <c r="A13" s="45">
        <v>3</v>
      </c>
      <c r="B13" s="46" t="s">
        <v>19</v>
      </c>
      <c r="C13" s="47">
        <v>12.05</v>
      </c>
      <c r="D13" s="59"/>
      <c r="E13" s="61" t="s">
        <v>37</v>
      </c>
      <c r="F13" s="59"/>
      <c r="G13" s="61" t="s">
        <v>37</v>
      </c>
      <c r="H13" s="59"/>
      <c r="I13" s="61" t="s">
        <v>37</v>
      </c>
      <c r="J13" s="62"/>
      <c r="K13" s="61" t="s">
        <v>37</v>
      </c>
      <c r="L13" s="59"/>
      <c r="M13" s="61" t="s">
        <v>37</v>
      </c>
      <c r="N13" s="59"/>
      <c r="O13" s="61" t="s">
        <v>37</v>
      </c>
      <c r="P13" s="59"/>
      <c r="Q13" s="96" t="s">
        <v>37</v>
      </c>
      <c r="R13" s="59"/>
      <c r="S13" s="14">
        <f t="shared" si="1"/>
        <v>12.05</v>
      </c>
      <c r="T13" s="59"/>
      <c r="U13" s="15">
        <f t="shared" ref="U13:U31" si="4">S13*T13</f>
        <v>0</v>
      </c>
      <c r="V13" s="65"/>
      <c r="W13" s="65"/>
      <c r="X13" s="65"/>
      <c r="Y13" s="15">
        <f t="shared" si="2"/>
        <v>0</v>
      </c>
      <c r="Z13" s="48">
        <f t="shared" ref="Z13" si="5">Y13/0.701</f>
        <v>0</v>
      </c>
      <c r="AA13" s="15">
        <f t="shared" si="3"/>
        <v>0</v>
      </c>
    </row>
    <row r="14" spans="1:27" x14ac:dyDescent="0.25">
      <c r="A14" s="12">
        <v>4</v>
      </c>
      <c r="B14" s="13" t="s">
        <v>20</v>
      </c>
      <c r="C14" s="14">
        <v>10.77</v>
      </c>
      <c r="D14" s="58"/>
      <c r="E14" s="60" t="s">
        <v>37</v>
      </c>
      <c r="F14" s="58"/>
      <c r="G14" s="60" t="s">
        <v>37</v>
      </c>
      <c r="H14" s="58"/>
      <c r="I14" s="60" t="s">
        <v>37</v>
      </c>
      <c r="J14" s="58"/>
      <c r="K14" s="60" t="s">
        <v>37</v>
      </c>
      <c r="L14" s="58"/>
      <c r="M14" s="60" t="s">
        <v>37</v>
      </c>
      <c r="N14" s="58"/>
      <c r="O14" s="60" t="s">
        <v>37</v>
      </c>
      <c r="P14" s="58"/>
      <c r="Q14" s="96" t="s">
        <v>37</v>
      </c>
      <c r="R14" s="58"/>
      <c r="S14" s="14">
        <f t="shared" si="1"/>
        <v>10.77</v>
      </c>
      <c r="T14" s="58"/>
      <c r="U14" s="15">
        <f t="shared" si="4"/>
        <v>0</v>
      </c>
      <c r="V14" s="64"/>
      <c r="W14" s="64"/>
      <c r="X14" s="64"/>
      <c r="Y14" s="15">
        <f t="shared" si="2"/>
        <v>0</v>
      </c>
      <c r="Z14" s="15">
        <f t="shared" ref="Z14:Z20" si="6">Y14/0.701</f>
        <v>0</v>
      </c>
      <c r="AA14" s="15">
        <f t="shared" si="3"/>
        <v>0</v>
      </c>
    </row>
    <row r="15" spans="1:27" ht="29.25" x14ac:dyDescent="0.25">
      <c r="A15" s="12">
        <v>5</v>
      </c>
      <c r="B15" s="16" t="s">
        <v>21</v>
      </c>
      <c r="C15" s="14">
        <v>10.45</v>
      </c>
      <c r="D15" s="58"/>
      <c r="E15" s="60" t="s">
        <v>37</v>
      </c>
      <c r="F15" s="58"/>
      <c r="G15" s="60" t="s">
        <v>37</v>
      </c>
      <c r="H15" s="58"/>
      <c r="I15" s="60" t="s">
        <v>37</v>
      </c>
      <c r="J15" s="58"/>
      <c r="K15" s="60" t="s">
        <v>37</v>
      </c>
      <c r="L15" s="58"/>
      <c r="M15" s="60" t="s">
        <v>37</v>
      </c>
      <c r="N15" s="58"/>
      <c r="O15" s="60" t="s">
        <v>37</v>
      </c>
      <c r="P15" s="58"/>
      <c r="Q15" s="96" t="s">
        <v>37</v>
      </c>
      <c r="R15" s="58"/>
      <c r="S15" s="14">
        <f t="shared" si="1"/>
        <v>10.45</v>
      </c>
      <c r="T15" s="58"/>
      <c r="U15" s="15">
        <f t="shared" si="4"/>
        <v>0</v>
      </c>
      <c r="V15" s="64"/>
      <c r="W15" s="64"/>
      <c r="X15" s="64"/>
      <c r="Y15" s="15">
        <f t="shared" si="2"/>
        <v>0</v>
      </c>
      <c r="Z15" s="15">
        <f t="shared" si="6"/>
        <v>0</v>
      </c>
      <c r="AA15" s="15">
        <f t="shared" si="3"/>
        <v>0</v>
      </c>
    </row>
    <row r="16" spans="1:27" ht="27" customHeight="1" x14ac:dyDescent="0.25">
      <c r="A16" s="12">
        <v>6</v>
      </c>
      <c r="B16" s="13" t="s">
        <v>22</v>
      </c>
      <c r="C16" s="14">
        <v>9.91</v>
      </c>
      <c r="D16" s="58"/>
      <c r="E16" s="60" t="s">
        <v>37</v>
      </c>
      <c r="F16" s="58"/>
      <c r="G16" s="60" t="s">
        <v>37</v>
      </c>
      <c r="H16" s="58"/>
      <c r="I16" s="60" t="s">
        <v>37</v>
      </c>
      <c r="J16" s="58"/>
      <c r="K16" s="60" t="s">
        <v>37</v>
      </c>
      <c r="L16" s="58"/>
      <c r="M16" s="60" t="s">
        <v>37</v>
      </c>
      <c r="N16" s="58"/>
      <c r="O16" s="60" t="s">
        <v>37</v>
      </c>
      <c r="P16" s="58"/>
      <c r="Q16" s="96" t="s">
        <v>37</v>
      </c>
      <c r="R16" s="58"/>
      <c r="S16" s="14">
        <f t="shared" si="1"/>
        <v>9.91</v>
      </c>
      <c r="T16" s="58"/>
      <c r="U16" s="15">
        <f t="shared" si="4"/>
        <v>0</v>
      </c>
      <c r="V16" s="64"/>
      <c r="W16" s="64"/>
      <c r="X16" s="64"/>
      <c r="Y16" s="15">
        <f t="shared" si="2"/>
        <v>0</v>
      </c>
      <c r="Z16" s="15">
        <f t="shared" si="6"/>
        <v>0</v>
      </c>
      <c r="AA16" s="15">
        <f t="shared" si="3"/>
        <v>0</v>
      </c>
    </row>
    <row r="17" spans="1:27" x14ac:dyDescent="0.25">
      <c r="A17" s="12">
        <v>7</v>
      </c>
      <c r="B17" s="13" t="s">
        <v>23</v>
      </c>
      <c r="C17" s="14">
        <v>8.9499999999999993</v>
      </c>
      <c r="D17" s="58"/>
      <c r="E17" s="60" t="s">
        <v>37</v>
      </c>
      <c r="F17" s="58"/>
      <c r="G17" s="60" t="s">
        <v>37</v>
      </c>
      <c r="H17" s="58"/>
      <c r="I17" s="60" t="s">
        <v>37</v>
      </c>
      <c r="J17" s="58"/>
      <c r="K17" s="60" t="s">
        <v>37</v>
      </c>
      <c r="L17" s="58"/>
      <c r="M17" s="60" t="s">
        <v>37</v>
      </c>
      <c r="N17" s="58"/>
      <c r="O17" s="60" t="s">
        <v>37</v>
      </c>
      <c r="P17" s="58"/>
      <c r="Q17" s="96" t="s">
        <v>37</v>
      </c>
      <c r="R17" s="58"/>
      <c r="S17" s="14">
        <f t="shared" si="1"/>
        <v>8.9499999999999993</v>
      </c>
      <c r="T17" s="58"/>
      <c r="U17" s="15">
        <f t="shared" si="4"/>
        <v>0</v>
      </c>
      <c r="V17" s="64"/>
      <c r="W17" s="64"/>
      <c r="X17" s="64"/>
      <c r="Y17" s="15">
        <f t="shared" si="2"/>
        <v>0</v>
      </c>
      <c r="Z17" s="15">
        <f t="shared" si="6"/>
        <v>0</v>
      </c>
      <c r="AA17" s="15">
        <f t="shared" si="3"/>
        <v>0</v>
      </c>
    </row>
    <row r="18" spans="1:27" ht="29.25" x14ac:dyDescent="0.25">
      <c r="A18" s="12">
        <v>8</v>
      </c>
      <c r="B18" s="16" t="s">
        <v>24</v>
      </c>
      <c r="C18" s="14">
        <v>8.85</v>
      </c>
      <c r="D18" s="58"/>
      <c r="E18" s="60" t="s">
        <v>37</v>
      </c>
      <c r="F18" s="58"/>
      <c r="G18" s="60" t="s">
        <v>37</v>
      </c>
      <c r="H18" s="58"/>
      <c r="I18" s="60" t="s">
        <v>37</v>
      </c>
      <c r="J18" s="58"/>
      <c r="K18" s="60" t="s">
        <v>37</v>
      </c>
      <c r="L18" s="58"/>
      <c r="M18" s="60" t="s">
        <v>37</v>
      </c>
      <c r="N18" s="58"/>
      <c r="O18" s="60" t="s">
        <v>37</v>
      </c>
      <c r="P18" s="58"/>
      <c r="Q18" s="96" t="s">
        <v>37</v>
      </c>
      <c r="R18" s="58"/>
      <c r="S18" s="14">
        <f t="shared" si="1"/>
        <v>8.85</v>
      </c>
      <c r="T18" s="58"/>
      <c r="U18" s="15">
        <f t="shared" si="4"/>
        <v>0</v>
      </c>
      <c r="V18" s="64"/>
      <c r="W18" s="64"/>
      <c r="X18" s="64"/>
      <c r="Y18" s="15">
        <f t="shared" si="2"/>
        <v>0</v>
      </c>
      <c r="Z18" s="15">
        <f t="shared" si="6"/>
        <v>0</v>
      </c>
      <c r="AA18" s="15">
        <f t="shared" si="3"/>
        <v>0</v>
      </c>
    </row>
    <row r="19" spans="1:27" x14ac:dyDescent="0.25">
      <c r="A19" s="12">
        <v>9</v>
      </c>
      <c r="B19" s="13" t="s">
        <v>25</v>
      </c>
      <c r="C19" s="14">
        <v>8.74</v>
      </c>
      <c r="D19" s="58"/>
      <c r="E19" s="60" t="s">
        <v>37</v>
      </c>
      <c r="F19" s="58"/>
      <c r="G19" s="60" t="s">
        <v>37</v>
      </c>
      <c r="H19" s="58"/>
      <c r="I19" s="60" t="s">
        <v>37</v>
      </c>
      <c r="J19" s="58"/>
      <c r="K19" s="60" t="s">
        <v>37</v>
      </c>
      <c r="L19" s="58"/>
      <c r="M19" s="60" t="s">
        <v>37</v>
      </c>
      <c r="N19" s="58"/>
      <c r="O19" s="60" t="s">
        <v>37</v>
      </c>
      <c r="P19" s="58"/>
      <c r="Q19" s="96" t="s">
        <v>37</v>
      </c>
      <c r="R19" s="58"/>
      <c r="S19" s="14">
        <f t="shared" si="1"/>
        <v>8.74</v>
      </c>
      <c r="T19" s="58"/>
      <c r="U19" s="15">
        <f t="shared" si="4"/>
        <v>0</v>
      </c>
      <c r="V19" s="64"/>
      <c r="W19" s="64"/>
      <c r="X19" s="64"/>
      <c r="Y19" s="15">
        <f t="shared" si="2"/>
        <v>0</v>
      </c>
      <c r="Z19" s="15">
        <f t="shared" si="6"/>
        <v>0</v>
      </c>
      <c r="AA19" s="15">
        <f t="shared" si="3"/>
        <v>0</v>
      </c>
    </row>
    <row r="20" spans="1:27" x14ac:dyDescent="0.25">
      <c r="A20" s="12">
        <v>10</v>
      </c>
      <c r="B20" s="13" t="s">
        <v>26</v>
      </c>
      <c r="C20" s="14">
        <v>8</v>
      </c>
      <c r="D20" s="58"/>
      <c r="E20" s="60" t="s">
        <v>37</v>
      </c>
      <c r="F20" s="58"/>
      <c r="G20" s="60" t="s">
        <v>37</v>
      </c>
      <c r="H20" s="58"/>
      <c r="I20" s="60" t="s">
        <v>37</v>
      </c>
      <c r="J20" s="58"/>
      <c r="K20" s="60" t="s">
        <v>37</v>
      </c>
      <c r="L20" s="58"/>
      <c r="M20" s="60" t="s">
        <v>37</v>
      </c>
      <c r="N20" s="58"/>
      <c r="O20" s="60" t="s">
        <v>37</v>
      </c>
      <c r="P20" s="58"/>
      <c r="Q20" s="96" t="s">
        <v>37</v>
      </c>
      <c r="R20" s="58"/>
      <c r="S20" s="14">
        <f t="shared" si="1"/>
        <v>8</v>
      </c>
      <c r="T20" s="58"/>
      <c r="U20" s="15">
        <f t="shared" si="4"/>
        <v>0</v>
      </c>
      <c r="V20" s="64"/>
      <c r="W20" s="64"/>
      <c r="X20" s="64"/>
      <c r="Y20" s="15">
        <f t="shared" si="2"/>
        <v>0</v>
      </c>
      <c r="Z20" s="15">
        <f t="shared" si="6"/>
        <v>0</v>
      </c>
      <c r="AA20" s="15">
        <f t="shared" si="3"/>
        <v>0</v>
      </c>
    </row>
    <row r="21" spans="1:27" x14ac:dyDescent="0.25">
      <c r="A21" s="12">
        <v>11</v>
      </c>
      <c r="B21" s="13" t="s">
        <v>27</v>
      </c>
      <c r="C21" s="14">
        <v>6.4</v>
      </c>
      <c r="D21" s="58"/>
      <c r="E21" s="60" t="s">
        <v>37</v>
      </c>
      <c r="F21" s="58"/>
      <c r="G21" s="60" t="s">
        <v>37</v>
      </c>
      <c r="H21" s="58"/>
      <c r="I21" s="60" t="s">
        <v>37</v>
      </c>
      <c r="J21" s="58"/>
      <c r="K21" s="60" t="s">
        <v>37</v>
      </c>
      <c r="L21" s="58"/>
      <c r="M21" s="60" t="s">
        <v>37</v>
      </c>
      <c r="N21" s="58"/>
      <c r="O21" s="60" t="s">
        <v>37</v>
      </c>
      <c r="P21" s="58"/>
      <c r="Q21" s="96" t="s">
        <v>37</v>
      </c>
      <c r="R21" s="58"/>
      <c r="S21" s="14">
        <f t="shared" si="1"/>
        <v>6.4</v>
      </c>
      <c r="T21" s="58"/>
      <c r="U21" s="15">
        <f t="shared" si="4"/>
        <v>0</v>
      </c>
      <c r="V21" s="64"/>
      <c r="W21" s="64"/>
      <c r="X21" s="64"/>
      <c r="Y21" s="15">
        <f t="shared" si="2"/>
        <v>0</v>
      </c>
      <c r="Z21" s="15">
        <f>Y21/0.701</f>
        <v>0</v>
      </c>
      <c r="AA21" s="15">
        <f t="shared" si="3"/>
        <v>0</v>
      </c>
    </row>
    <row r="22" spans="1:27" ht="19.5" x14ac:dyDescent="0.35">
      <c r="A22" s="12"/>
      <c r="B22" s="41" t="s">
        <v>55</v>
      </c>
      <c r="C22" s="53">
        <f>SUM(C23:C31)</f>
        <v>84.12</v>
      </c>
      <c r="D22" s="53">
        <f>SUM(D23:D31)</f>
        <v>0</v>
      </c>
      <c r="E22" s="51"/>
      <c r="F22" s="49"/>
      <c r="G22" s="51"/>
      <c r="H22" s="49"/>
      <c r="I22" s="51"/>
      <c r="J22" s="49"/>
      <c r="K22" s="51"/>
      <c r="L22" s="49"/>
      <c r="M22" s="51"/>
      <c r="N22" s="49"/>
      <c r="O22" s="51"/>
      <c r="P22" s="49"/>
      <c r="Q22" s="49"/>
      <c r="R22" s="49"/>
      <c r="S22" s="53">
        <f>SUM(S23:S31)</f>
        <v>84.12</v>
      </c>
      <c r="T22" s="49"/>
      <c r="U22" s="50">
        <f t="shared" si="4"/>
        <v>0</v>
      </c>
      <c r="V22" s="54">
        <f t="shared" ref="V22:AA22" si="7">SUM(V23:V31)</f>
        <v>0</v>
      </c>
      <c r="W22" s="54">
        <f t="shared" si="7"/>
        <v>0</v>
      </c>
      <c r="X22" s="54">
        <f t="shared" si="7"/>
        <v>0</v>
      </c>
      <c r="Y22" s="54">
        <f t="shared" si="7"/>
        <v>0</v>
      </c>
      <c r="Z22" s="54">
        <f t="shared" si="7"/>
        <v>0</v>
      </c>
      <c r="AA22" s="54">
        <f t="shared" si="7"/>
        <v>0</v>
      </c>
    </row>
    <row r="23" spans="1:27" ht="28.5" customHeight="1" x14ac:dyDescent="0.25">
      <c r="A23" s="12">
        <v>3</v>
      </c>
      <c r="B23" s="13" t="s">
        <v>19</v>
      </c>
      <c r="C23" s="14">
        <v>12.05</v>
      </c>
      <c r="D23" s="58"/>
      <c r="E23" s="60" t="s">
        <v>37</v>
      </c>
      <c r="F23" s="58"/>
      <c r="G23" s="60" t="s">
        <v>37</v>
      </c>
      <c r="H23" s="58"/>
      <c r="I23" s="60" t="s">
        <v>37</v>
      </c>
      <c r="J23" s="63"/>
      <c r="K23" s="60" t="s">
        <v>37</v>
      </c>
      <c r="L23" s="58"/>
      <c r="M23" s="60" t="s">
        <v>37</v>
      </c>
      <c r="N23" s="58"/>
      <c r="O23" s="60" t="s">
        <v>37</v>
      </c>
      <c r="P23" s="58"/>
      <c r="Q23" s="60" t="s">
        <v>37</v>
      </c>
      <c r="R23" s="58"/>
      <c r="S23" s="14">
        <f>C23+D23+F23+H23+J23+L23+N23+P23+R23</f>
        <v>12.05</v>
      </c>
      <c r="T23" s="58"/>
      <c r="U23" s="15">
        <f t="shared" si="4"/>
        <v>0</v>
      </c>
      <c r="V23" s="64"/>
      <c r="W23" s="64"/>
      <c r="X23" s="64"/>
      <c r="Y23" s="15">
        <f>U23*V23+W23+X23</f>
        <v>0</v>
      </c>
      <c r="Z23" s="15">
        <f t="shared" ref="Z23:Z30" si="8">Y23/0.701</f>
        <v>0</v>
      </c>
      <c r="AA23" s="15">
        <f>Z23+(Z23*16.65%)</f>
        <v>0</v>
      </c>
    </row>
    <row r="24" spans="1:27" x14ac:dyDescent="0.25">
      <c r="A24" s="12">
        <v>4</v>
      </c>
      <c r="B24" s="13" t="s">
        <v>20</v>
      </c>
      <c r="C24" s="14">
        <v>10.77</v>
      </c>
      <c r="D24" s="58"/>
      <c r="E24" s="60" t="s">
        <v>37</v>
      </c>
      <c r="F24" s="58"/>
      <c r="G24" s="60" t="s">
        <v>37</v>
      </c>
      <c r="H24" s="58"/>
      <c r="I24" s="60" t="s">
        <v>37</v>
      </c>
      <c r="J24" s="58"/>
      <c r="K24" s="60" t="s">
        <v>37</v>
      </c>
      <c r="L24" s="58"/>
      <c r="M24" s="60" t="s">
        <v>37</v>
      </c>
      <c r="N24" s="58"/>
      <c r="O24" s="60" t="s">
        <v>37</v>
      </c>
      <c r="P24" s="58"/>
      <c r="Q24" s="60" t="s">
        <v>37</v>
      </c>
      <c r="R24" s="58"/>
      <c r="S24" s="14">
        <f t="shared" ref="S24:S31" si="9">C24+D24+F24+H24+J24+L24+N24+P24+R24</f>
        <v>10.77</v>
      </c>
      <c r="T24" s="58"/>
      <c r="U24" s="15">
        <f t="shared" si="4"/>
        <v>0</v>
      </c>
      <c r="V24" s="64"/>
      <c r="W24" s="64"/>
      <c r="X24" s="64"/>
      <c r="Y24" s="15">
        <f t="shared" ref="Y24:Y31" si="10">U24*V24+W24+X24</f>
        <v>0</v>
      </c>
      <c r="Z24" s="15">
        <f t="shared" si="8"/>
        <v>0</v>
      </c>
      <c r="AA24" s="15">
        <f t="shared" ref="AA24:AA31" si="11">Z24+(Z24*16.65%)</f>
        <v>0</v>
      </c>
    </row>
    <row r="25" spans="1:27" ht="29.25" x14ac:dyDescent="0.25">
      <c r="A25" s="12">
        <v>5</v>
      </c>
      <c r="B25" s="16" t="s">
        <v>21</v>
      </c>
      <c r="C25" s="14">
        <v>10.45</v>
      </c>
      <c r="D25" s="58"/>
      <c r="E25" s="60" t="s">
        <v>37</v>
      </c>
      <c r="F25" s="58"/>
      <c r="G25" s="60" t="s">
        <v>37</v>
      </c>
      <c r="H25" s="58"/>
      <c r="I25" s="60" t="s">
        <v>37</v>
      </c>
      <c r="J25" s="58"/>
      <c r="K25" s="60" t="s">
        <v>37</v>
      </c>
      <c r="L25" s="58"/>
      <c r="M25" s="60" t="s">
        <v>37</v>
      </c>
      <c r="N25" s="58"/>
      <c r="O25" s="60" t="s">
        <v>37</v>
      </c>
      <c r="P25" s="58"/>
      <c r="Q25" s="60" t="s">
        <v>37</v>
      </c>
      <c r="R25" s="58"/>
      <c r="S25" s="14">
        <f t="shared" si="9"/>
        <v>10.45</v>
      </c>
      <c r="T25" s="58"/>
      <c r="U25" s="15">
        <f t="shared" si="4"/>
        <v>0</v>
      </c>
      <c r="V25" s="64"/>
      <c r="W25" s="64"/>
      <c r="X25" s="64"/>
      <c r="Y25" s="15">
        <f t="shared" si="10"/>
        <v>0</v>
      </c>
      <c r="Z25" s="15">
        <f t="shared" si="8"/>
        <v>0</v>
      </c>
      <c r="AA25" s="15">
        <f t="shared" si="11"/>
        <v>0</v>
      </c>
    </row>
    <row r="26" spans="1:27" ht="27" customHeight="1" x14ac:dyDescent="0.25">
      <c r="A26" s="12">
        <v>6</v>
      </c>
      <c r="B26" s="13" t="s">
        <v>22</v>
      </c>
      <c r="C26" s="14">
        <v>9.91</v>
      </c>
      <c r="D26" s="58"/>
      <c r="E26" s="60" t="s">
        <v>37</v>
      </c>
      <c r="F26" s="58"/>
      <c r="G26" s="60" t="s">
        <v>37</v>
      </c>
      <c r="H26" s="58"/>
      <c r="I26" s="60" t="s">
        <v>37</v>
      </c>
      <c r="J26" s="58"/>
      <c r="K26" s="60" t="s">
        <v>37</v>
      </c>
      <c r="L26" s="58"/>
      <c r="M26" s="60" t="s">
        <v>37</v>
      </c>
      <c r="N26" s="58"/>
      <c r="O26" s="60" t="s">
        <v>37</v>
      </c>
      <c r="P26" s="58"/>
      <c r="Q26" s="60" t="s">
        <v>37</v>
      </c>
      <c r="R26" s="58"/>
      <c r="S26" s="14">
        <f t="shared" si="9"/>
        <v>9.91</v>
      </c>
      <c r="T26" s="58"/>
      <c r="U26" s="15">
        <f t="shared" si="4"/>
        <v>0</v>
      </c>
      <c r="V26" s="64"/>
      <c r="W26" s="64"/>
      <c r="X26" s="64"/>
      <c r="Y26" s="15">
        <f t="shared" si="10"/>
        <v>0</v>
      </c>
      <c r="Z26" s="15">
        <f t="shared" si="8"/>
        <v>0</v>
      </c>
      <c r="AA26" s="15">
        <f t="shared" si="11"/>
        <v>0</v>
      </c>
    </row>
    <row r="27" spans="1:27" x14ac:dyDescent="0.25">
      <c r="A27" s="12">
        <v>7</v>
      </c>
      <c r="B27" s="13" t="s">
        <v>23</v>
      </c>
      <c r="C27" s="14">
        <v>8.9499999999999993</v>
      </c>
      <c r="D27" s="58"/>
      <c r="E27" s="60" t="s">
        <v>37</v>
      </c>
      <c r="F27" s="58"/>
      <c r="G27" s="60" t="s">
        <v>37</v>
      </c>
      <c r="H27" s="58"/>
      <c r="I27" s="60" t="s">
        <v>37</v>
      </c>
      <c r="J27" s="58"/>
      <c r="K27" s="60" t="s">
        <v>37</v>
      </c>
      <c r="L27" s="58"/>
      <c r="M27" s="60" t="s">
        <v>37</v>
      </c>
      <c r="N27" s="58"/>
      <c r="O27" s="60" t="s">
        <v>37</v>
      </c>
      <c r="P27" s="58"/>
      <c r="Q27" s="60" t="s">
        <v>37</v>
      </c>
      <c r="R27" s="58"/>
      <c r="S27" s="14">
        <f t="shared" si="9"/>
        <v>8.9499999999999993</v>
      </c>
      <c r="T27" s="58"/>
      <c r="U27" s="15">
        <f t="shared" si="4"/>
        <v>0</v>
      </c>
      <c r="V27" s="64"/>
      <c r="W27" s="64"/>
      <c r="X27" s="64"/>
      <c r="Y27" s="15">
        <f t="shared" si="10"/>
        <v>0</v>
      </c>
      <c r="Z27" s="15">
        <f t="shared" si="8"/>
        <v>0</v>
      </c>
      <c r="AA27" s="15">
        <f t="shared" si="11"/>
        <v>0</v>
      </c>
    </row>
    <row r="28" spans="1:27" ht="29.25" x14ac:dyDescent="0.25">
      <c r="A28" s="12">
        <v>8</v>
      </c>
      <c r="B28" s="16" t="s">
        <v>24</v>
      </c>
      <c r="C28" s="14">
        <v>8.85</v>
      </c>
      <c r="D28" s="58"/>
      <c r="E28" s="60" t="s">
        <v>37</v>
      </c>
      <c r="F28" s="58"/>
      <c r="G28" s="60" t="s">
        <v>37</v>
      </c>
      <c r="H28" s="58"/>
      <c r="I28" s="60" t="s">
        <v>37</v>
      </c>
      <c r="J28" s="58"/>
      <c r="K28" s="60" t="s">
        <v>37</v>
      </c>
      <c r="L28" s="58"/>
      <c r="M28" s="60" t="s">
        <v>37</v>
      </c>
      <c r="N28" s="58"/>
      <c r="O28" s="60" t="s">
        <v>37</v>
      </c>
      <c r="P28" s="58"/>
      <c r="Q28" s="60" t="s">
        <v>37</v>
      </c>
      <c r="R28" s="58"/>
      <c r="S28" s="14">
        <f t="shared" si="9"/>
        <v>8.85</v>
      </c>
      <c r="T28" s="58"/>
      <c r="U28" s="15">
        <f t="shared" si="4"/>
        <v>0</v>
      </c>
      <c r="V28" s="64"/>
      <c r="W28" s="64"/>
      <c r="X28" s="64"/>
      <c r="Y28" s="15">
        <f t="shared" si="10"/>
        <v>0</v>
      </c>
      <c r="Z28" s="15">
        <f t="shared" si="8"/>
        <v>0</v>
      </c>
      <c r="AA28" s="15">
        <f t="shared" si="11"/>
        <v>0</v>
      </c>
    </row>
    <row r="29" spans="1:27" x14ac:dyDescent="0.25">
      <c r="A29" s="12">
        <v>9</v>
      </c>
      <c r="B29" s="13" t="s">
        <v>25</v>
      </c>
      <c r="C29" s="14">
        <v>8.74</v>
      </c>
      <c r="D29" s="58"/>
      <c r="E29" s="60" t="s">
        <v>37</v>
      </c>
      <c r="F29" s="58"/>
      <c r="G29" s="60" t="s">
        <v>37</v>
      </c>
      <c r="H29" s="58"/>
      <c r="I29" s="60" t="s">
        <v>37</v>
      </c>
      <c r="J29" s="58"/>
      <c r="K29" s="60" t="s">
        <v>37</v>
      </c>
      <c r="L29" s="58"/>
      <c r="M29" s="60" t="s">
        <v>37</v>
      </c>
      <c r="N29" s="58"/>
      <c r="O29" s="60" t="s">
        <v>37</v>
      </c>
      <c r="P29" s="58"/>
      <c r="Q29" s="60" t="s">
        <v>37</v>
      </c>
      <c r="R29" s="58"/>
      <c r="S29" s="14">
        <f t="shared" si="9"/>
        <v>8.74</v>
      </c>
      <c r="T29" s="58"/>
      <c r="U29" s="15">
        <f t="shared" si="4"/>
        <v>0</v>
      </c>
      <c r="V29" s="64"/>
      <c r="W29" s="64"/>
      <c r="X29" s="64"/>
      <c r="Y29" s="15">
        <f t="shared" si="10"/>
        <v>0</v>
      </c>
      <c r="Z29" s="15">
        <f t="shared" si="8"/>
        <v>0</v>
      </c>
      <c r="AA29" s="15">
        <f t="shared" si="11"/>
        <v>0</v>
      </c>
    </row>
    <row r="30" spans="1:27" x14ac:dyDescent="0.25">
      <c r="A30" s="12">
        <v>10</v>
      </c>
      <c r="B30" s="13" t="s">
        <v>26</v>
      </c>
      <c r="C30" s="14">
        <v>8</v>
      </c>
      <c r="D30" s="58"/>
      <c r="E30" s="60" t="s">
        <v>37</v>
      </c>
      <c r="F30" s="58"/>
      <c r="G30" s="60" t="s">
        <v>37</v>
      </c>
      <c r="H30" s="58"/>
      <c r="I30" s="60" t="s">
        <v>37</v>
      </c>
      <c r="J30" s="58"/>
      <c r="K30" s="60" t="s">
        <v>37</v>
      </c>
      <c r="L30" s="58"/>
      <c r="M30" s="60" t="s">
        <v>37</v>
      </c>
      <c r="N30" s="58"/>
      <c r="O30" s="60" t="s">
        <v>37</v>
      </c>
      <c r="P30" s="58"/>
      <c r="Q30" s="60" t="s">
        <v>37</v>
      </c>
      <c r="R30" s="58"/>
      <c r="S30" s="14">
        <f t="shared" si="9"/>
        <v>8</v>
      </c>
      <c r="T30" s="58"/>
      <c r="U30" s="15">
        <f t="shared" si="4"/>
        <v>0</v>
      </c>
      <c r="V30" s="64"/>
      <c r="W30" s="64"/>
      <c r="X30" s="64"/>
      <c r="Y30" s="15">
        <f t="shared" si="10"/>
        <v>0</v>
      </c>
      <c r="Z30" s="15">
        <f t="shared" si="8"/>
        <v>0</v>
      </c>
      <c r="AA30" s="15">
        <f t="shared" si="11"/>
        <v>0</v>
      </c>
    </row>
    <row r="31" spans="1:27" x14ac:dyDescent="0.25">
      <c r="A31" s="12">
        <v>11</v>
      </c>
      <c r="B31" s="13" t="s">
        <v>27</v>
      </c>
      <c r="C31" s="14">
        <v>6.4</v>
      </c>
      <c r="D31" s="58"/>
      <c r="E31" s="60" t="s">
        <v>37</v>
      </c>
      <c r="F31" s="58"/>
      <c r="G31" s="60" t="s">
        <v>37</v>
      </c>
      <c r="H31" s="58"/>
      <c r="I31" s="60" t="s">
        <v>37</v>
      </c>
      <c r="J31" s="58"/>
      <c r="K31" s="60" t="s">
        <v>37</v>
      </c>
      <c r="L31" s="58"/>
      <c r="M31" s="60" t="s">
        <v>37</v>
      </c>
      <c r="N31" s="58"/>
      <c r="O31" s="60" t="s">
        <v>37</v>
      </c>
      <c r="P31" s="58"/>
      <c r="Q31" s="60" t="s">
        <v>37</v>
      </c>
      <c r="R31" s="58"/>
      <c r="S31" s="14">
        <f t="shared" si="9"/>
        <v>6.4</v>
      </c>
      <c r="T31" s="58"/>
      <c r="U31" s="15">
        <f t="shared" si="4"/>
        <v>0</v>
      </c>
      <c r="V31" s="64"/>
      <c r="W31" s="64"/>
      <c r="X31" s="64"/>
      <c r="Y31" s="15">
        <f t="shared" si="10"/>
        <v>0</v>
      </c>
      <c r="Z31" s="15">
        <f>Y31/0.701</f>
        <v>0</v>
      </c>
      <c r="AA31" s="15">
        <f t="shared" si="11"/>
        <v>0</v>
      </c>
    </row>
    <row r="32" spans="1:27" ht="30.75" customHeight="1" x14ac:dyDescent="0.25">
      <c r="A32" s="17">
        <v>12</v>
      </c>
      <c r="B32" s="18" t="s">
        <v>36</v>
      </c>
      <c r="C32" s="19">
        <f>C10+C22</f>
        <v>168.24</v>
      </c>
      <c r="D32" s="19">
        <f>D10+D22</f>
        <v>0</v>
      </c>
      <c r="E32" s="20"/>
      <c r="F32" s="19">
        <f>SUM(F11:F21)+SUM(F23:F31)</f>
        <v>0</v>
      </c>
      <c r="G32" s="20"/>
      <c r="H32" s="19">
        <f>SUM(H11:H21)+SUM(H23:H31)</f>
        <v>0</v>
      </c>
      <c r="I32" s="20"/>
      <c r="J32" s="19">
        <f>SUM(J11:J21)+SUM(J23:J31)</f>
        <v>0</v>
      </c>
      <c r="K32" s="20"/>
      <c r="L32" s="19">
        <f>SUM(L11:L21)+SUM(L23:L31)</f>
        <v>0</v>
      </c>
      <c r="M32" s="20"/>
      <c r="N32" s="19">
        <f>SUM(N11:N21)+SUM(N23:N31)</f>
        <v>0</v>
      </c>
      <c r="O32" s="20"/>
      <c r="P32" s="19">
        <f>SUM(P11:P21)+SUM(P23:P31)</f>
        <v>0</v>
      </c>
      <c r="Q32" s="19"/>
      <c r="R32" s="19">
        <f>SUM(R11:R21) + SUM(R23:R31)</f>
        <v>0</v>
      </c>
      <c r="S32" s="19">
        <f>S10+S22</f>
        <v>168.24</v>
      </c>
      <c r="T32" s="21"/>
      <c r="U32" s="21"/>
      <c r="V32" s="22">
        <f t="shared" ref="V32:AA32" si="12">V10+V22</f>
        <v>0</v>
      </c>
      <c r="W32" s="22">
        <f t="shared" si="12"/>
        <v>0</v>
      </c>
      <c r="X32" s="22">
        <f t="shared" si="12"/>
        <v>0</v>
      </c>
      <c r="Y32" s="22">
        <f t="shared" si="12"/>
        <v>0</v>
      </c>
      <c r="Z32" s="22">
        <f t="shared" si="12"/>
        <v>0</v>
      </c>
      <c r="AA32" s="22">
        <f t="shared" si="12"/>
        <v>0</v>
      </c>
    </row>
    <row r="33" spans="1:27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</row>
    <row r="34" spans="1:27" ht="85.5" customHeight="1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11" t="s">
        <v>14</v>
      </c>
      <c r="U34" s="11" t="s">
        <v>59</v>
      </c>
      <c r="V34" s="139" t="s">
        <v>60</v>
      </c>
      <c r="W34" s="140"/>
      <c r="X34" s="30" t="s">
        <v>16</v>
      </c>
      <c r="Y34" s="11" t="s">
        <v>3</v>
      </c>
      <c r="Z34" s="57" t="s">
        <v>62</v>
      </c>
      <c r="AA34" s="4"/>
    </row>
    <row r="35" spans="1:27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55">
        <f>W32</f>
        <v>0</v>
      </c>
      <c r="U35" s="56">
        <f>X32</f>
        <v>0</v>
      </c>
      <c r="V35" s="142">
        <f>Y32</f>
        <v>0</v>
      </c>
      <c r="W35" s="143"/>
      <c r="X35" s="56">
        <f>Z32</f>
        <v>0</v>
      </c>
      <c r="Y35" s="56">
        <f>V32</f>
        <v>0</v>
      </c>
      <c r="Z35" s="15" t="e">
        <f>X35/Y35</f>
        <v>#DIV/0!</v>
      </c>
      <c r="AA35" s="4"/>
    </row>
    <row r="36" spans="1:27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23"/>
      <c r="U36" s="4"/>
      <c r="V36" s="4"/>
      <c r="W36" s="4"/>
      <c r="X36" s="4"/>
      <c r="Y36" s="4"/>
      <c r="Z36" s="4"/>
      <c r="AA36" s="4"/>
    </row>
    <row r="37" spans="1:27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24"/>
      <c r="U37" s="4"/>
      <c r="V37" s="4"/>
      <c r="W37" s="4"/>
      <c r="X37" s="4"/>
      <c r="Y37" s="4"/>
      <c r="Z37" s="4"/>
      <c r="AA37" s="4"/>
    </row>
    <row r="38" spans="1:27" x14ac:dyDescent="0.25">
      <c r="S38" s="4"/>
      <c r="T38" s="24"/>
      <c r="U38" s="4"/>
    </row>
    <row r="39" spans="1:27" x14ac:dyDescent="0.25">
      <c r="S39" s="4"/>
      <c r="T39" s="4"/>
      <c r="U39" s="4"/>
    </row>
    <row r="40" spans="1:27" x14ac:dyDescent="0.25">
      <c r="S40" s="4"/>
      <c r="T40" s="24"/>
      <c r="U40" s="4"/>
    </row>
    <row r="41" spans="1:27" x14ac:dyDescent="0.25">
      <c r="S41" s="4"/>
      <c r="T41" s="24"/>
      <c r="U41" s="4"/>
    </row>
    <row r="42" spans="1:27" x14ac:dyDescent="0.25">
      <c r="S42" s="4"/>
      <c r="T42" s="24"/>
      <c r="U42" s="4"/>
    </row>
    <row r="43" spans="1:27" x14ac:dyDescent="0.25">
      <c r="S43" s="4"/>
      <c r="T43" s="4"/>
      <c r="U43" s="4"/>
    </row>
    <row r="44" spans="1:27" x14ac:dyDescent="0.25">
      <c r="S44" s="4"/>
      <c r="T44" s="24"/>
      <c r="U44" s="4"/>
    </row>
    <row r="45" spans="1:27" x14ac:dyDescent="0.25">
      <c r="S45" s="4"/>
      <c r="T45" s="24"/>
      <c r="U45" s="4"/>
    </row>
    <row r="46" spans="1:27" x14ac:dyDescent="0.25">
      <c r="S46" s="4"/>
      <c r="T46" s="24"/>
      <c r="U46" s="4"/>
    </row>
    <row r="47" spans="1:27" x14ac:dyDescent="0.25">
      <c r="S47" s="4"/>
      <c r="T47" s="4"/>
      <c r="U47" s="4"/>
    </row>
    <row r="48" spans="1:27" x14ac:dyDescent="0.25">
      <c r="S48" s="4"/>
      <c r="T48" s="25"/>
      <c r="U48" s="4"/>
    </row>
  </sheetData>
  <sheetProtection formatColumns="0" formatRows="0" insertRows="0"/>
  <mergeCells count="26">
    <mergeCell ref="X7:X9"/>
    <mergeCell ref="V34:W34"/>
    <mergeCell ref="V35:W35"/>
    <mergeCell ref="C2:H2"/>
    <mergeCell ref="A2:B2"/>
    <mergeCell ref="V7:V9"/>
    <mergeCell ref="I8:J8"/>
    <mergeCell ref="K8:L8"/>
    <mergeCell ref="M8:N8"/>
    <mergeCell ref="Q8:R8"/>
    <mergeCell ref="Y7:Y9"/>
    <mergeCell ref="Z7:Z9"/>
    <mergeCell ref="A7:A9"/>
    <mergeCell ref="C4:AA4"/>
    <mergeCell ref="AA7:AA9"/>
    <mergeCell ref="B7:B9"/>
    <mergeCell ref="S8:S9"/>
    <mergeCell ref="T7:T9"/>
    <mergeCell ref="W7:W9"/>
    <mergeCell ref="U7:U9"/>
    <mergeCell ref="C7:C9"/>
    <mergeCell ref="D7:D9"/>
    <mergeCell ref="E8:F8"/>
    <mergeCell ref="O8:P8"/>
    <mergeCell ref="E7:S7"/>
    <mergeCell ref="G8:H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5"/>
  <sheetViews>
    <sheetView tabSelected="1" zoomScaleNormal="100" workbookViewId="0">
      <selection activeCell="J25" sqref="J25"/>
    </sheetView>
  </sheetViews>
  <sheetFormatPr defaultColWidth="9.140625" defaultRowHeight="15" x14ac:dyDescent="0.25"/>
  <cols>
    <col min="1" max="1" width="8.28515625" style="9" customWidth="1"/>
    <col min="2" max="2" width="26.28515625" style="9" customWidth="1"/>
    <col min="3" max="18" width="12.7109375" style="9" customWidth="1"/>
    <col min="19" max="16384" width="9.140625" style="9"/>
  </cols>
  <sheetData>
    <row r="2" spans="1:12" ht="15.75" x14ac:dyDescent="0.25">
      <c r="A2" s="107" t="s">
        <v>66</v>
      </c>
      <c r="B2" s="107"/>
      <c r="C2" s="95" t="e">
        <f>+#REF!</f>
        <v>#REF!</v>
      </c>
      <c r="D2" s="82"/>
      <c r="E2" s="82"/>
      <c r="F2" s="80"/>
      <c r="G2" s="79"/>
      <c r="H2" s="4"/>
    </row>
    <row r="3" spans="1:12" ht="15.75" x14ac:dyDescent="0.25">
      <c r="I3" s="78"/>
    </row>
    <row r="4" spans="1:12" ht="15.75" x14ac:dyDescent="0.25">
      <c r="C4" s="8" t="s">
        <v>92</v>
      </c>
      <c r="D4" s="8"/>
      <c r="E4" s="8"/>
      <c r="F4" s="8"/>
      <c r="G4" s="8"/>
      <c r="H4" s="8"/>
      <c r="I4" s="8"/>
      <c r="J4" s="8"/>
      <c r="K4" s="8"/>
      <c r="L4" s="8"/>
    </row>
    <row r="6" spans="1:12" ht="18.75" x14ac:dyDescent="0.3">
      <c r="B6" s="87" t="s">
        <v>64</v>
      </c>
      <c r="C6" s="144">
        <v>2019</v>
      </c>
      <c r="D6" s="145"/>
      <c r="E6" s="145"/>
      <c r="F6" s="146"/>
      <c r="G6" s="144">
        <v>2020</v>
      </c>
      <c r="H6" s="145"/>
      <c r="I6" s="145"/>
      <c r="J6" s="146"/>
    </row>
    <row r="7" spans="1:12" s="34" customFormat="1" ht="100.5" customHeight="1" x14ac:dyDescent="0.25">
      <c r="A7" s="75" t="s">
        <v>2</v>
      </c>
      <c r="B7" s="75" t="s">
        <v>0</v>
      </c>
      <c r="C7" s="88">
        <v>413</v>
      </c>
      <c r="D7" s="88">
        <v>414</v>
      </c>
      <c r="E7" s="88">
        <v>415</v>
      </c>
      <c r="F7" s="88">
        <v>416</v>
      </c>
      <c r="G7" s="88">
        <v>413</v>
      </c>
      <c r="H7" s="88">
        <v>414</v>
      </c>
      <c r="I7" s="88">
        <v>415</v>
      </c>
      <c r="J7" s="88">
        <v>416</v>
      </c>
    </row>
    <row r="8" spans="1:12" x14ac:dyDescent="0.25">
      <c r="A8" s="94">
        <v>1</v>
      </c>
      <c r="B8" s="94">
        <v>2</v>
      </c>
      <c r="C8" s="93">
        <v>11</v>
      </c>
      <c r="D8" s="93">
        <v>12</v>
      </c>
      <c r="E8" s="93">
        <v>13</v>
      </c>
      <c r="F8" s="93">
        <v>14</v>
      </c>
      <c r="G8" s="93">
        <v>15</v>
      </c>
      <c r="H8" s="93">
        <v>16</v>
      </c>
      <c r="I8" s="93">
        <v>17</v>
      </c>
      <c r="J8" s="93">
        <v>18</v>
      </c>
    </row>
    <row r="9" spans="1:12" ht="29.25" x14ac:dyDescent="0.25">
      <c r="A9" s="76">
        <v>1</v>
      </c>
      <c r="B9" s="28" t="s">
        <v>71</v>
      </c>
      <c r="C9" s="90"/>
      <c r="D9" s="90"/>
      <c r="E9" s="90"/>
      <c r="F9" s="90"/>
      <c r="G9" s="90"/>
      <c r="H9" s="90"/>
      <c r="I9" s="90"/>
      <c r="J9" s="90"/>
    </row>
    <row r="10" spans="1:12" x14ac:dyDescent="0.25">
      <c r="A10" s="76">
        <v>2</v>
      </c>
      <c r="B10" s="28" t="s">
        <v>4</v>
      </c>
      <c r="C10" s="90"/>
      <c r="D10" s="90"/>
      <c r="E10" s="90"/>
      <c r="F10" s="90"/>
      <c r="G10" s="90"/>
      <c r="H10" s="90"/>
      <c r="I10" s="90"/>
      <c r="J10" s="90"/>
    </row>
    <row r="11" spans="1:12" ht="57.75" x14ac:dyDescent="0.25">
      <c r="A11" s="111">
        <v>3</v>
      </c>
      <c r="B11" s="5" t="s">
        <v>51</v>
      </c>
      <c r="C11" s="81">
        <f t="shared" ref="C11:J11" si="0">SUM(C12:C16)</f>
        <v>0</v>
      </c>
      <c r="D11" s="81">
        <f t="shared" si="0"/>
        <v>0</v>
      </c>
      <c r="E11" s="81">
        <f t="shared" si="0"/>
        <v>0</v>
      </c>
      <c r="F11" s="81">
        <f t="shared" si="0"/>
        <v>0</v>
      </c>
      <c r="G11" s="81">
        <f t="shared" si="0"/>
        <v>0</v>
      </c>
      <c r="H11" s="81">
        <f t="shared" si="0"/>
        <v>0</v>
      </c>
      <c r="I11" s="81">
        <f t="shared" si="0"/>
        <v>0</v>
      </c>
      <c r="J11" s="81">
        <f t="shared" si="0"/>
        <v>0</v>
      </c>
    </row>
    <row r="12" spans="1:12" x14ac:dyDescent="0.25">
      <c r="A12" s="111"/>
      <c r="B12" s="68" t="s">
        <v>39</v>
      </c>
      <c r="C12" s="90"/>
      <c r="D12" s="90"/>
      <c r="E12" s="90"/>
      <c r="F12" s="90"/>
      <c r="G12" s="90"/>
      <c r="H12" s="90"/>
      <c r="I12" s="90"/>
      <c r="J12" s="90"/>
    </row>
    <row r="13" spans="1:12" x14ac:dyDescent="0.25">
      <c r="A13" s="111"/>
      <c r="B13" s="68" t="s">
        <v>40</v>
      </c>
      <c r="C13" s="90"/>
      <c r="D13" s="90"/>
      <c r="E13" s="90"/>
      <c r="F13" s="90"/>
      <c r="G13" s="90"/>
      <c r="H13" s="90"/>
      <c r="I13" s="90"/>
      <c r="J13" s="90"/>
    </row>
    <row r="14" spans="1:12" x14ac:dyDescent="0.25">
      <c r="A14" s="111"/>
      <c r="B14" s="68" t="s">
        <v>41</v>
      </c>
      <c r="C14" s="90"/>
      <c r="D14" s="90"/>
      <c r="E14" s="90"/>
      <c r="F14" s="90"/>
      <c r="G14" s="90"/>
      <c r="H14" s="90"/>
      <c r="I14" s="90"/>
      <c r="J14" s="90"/>
    </row>
    <row r="15" spans="1:12" x14ac:dyDescent="0.25">
      <c r="A15" s="111"/>
      <c r="B15" s="68" t="s">
        <v>42</v>
      </c>
      <c r="C15" s="90"/>
      <c r="D15" s="90"/>
      <c r="E15" s="90"/>
      <c r="F15" s="90"/>
      <c r="G15" s="90"/>
      <c r="H15" s="90"/>
      <c r="I15" s="90"/>
      <c r="J15" s="90"/>
    </row>
    <row r="16" spans="1:12" x14ac:dyDescent="0.25">
      <c r="A16" s="111"/>
      <c r="B16" s="68" t="s">
        <v>43</v>
      </c>
      <c r="C16" s="90"/>
      <c r="D16" s="90"/>
      <c r="E16" s="90"/>
      <c r="F16" s="90"/>
      <c r="G16" s="90"/>
      <c r="H16" s="90"/>
      <c r="I16" s="90"/>
      <c r="J16" s="90"/>
    </row>
    <row r="17" spans="1:11" ht="28.5" x14ac:dyDescent="0.25">
      <c r="A17" s="77">
        <v>4</v>
      </c>
      <c r="B17" s="5" t="s">
        <v>34</v>
      </c>
      <c r="C17" s="89"/>
      <c r="D17" s="89"/>
      <c r="E17" s="90"/>
      <c r="F17" s="89"/>
      <c r="G17" s="89"/>
      <c r="H17" s="89"/>
      <c r="I17" s="90"/>
      <c r="J17" s="90"/>
      <c r="K17" s="10"/>
    </row>
    <row r="18" spans="1:11" x14ac:dyDescent="0.25">
      <c r="A18" s="77">
        <v>5</v>
      </c>
      <c r="B18" s="29" t="s">
        <v>1</v>
      </c>
      <c r="C18" s="90"/>
      <c r="D18" s="90"/>
      <c r="E18" s="90"/>
      <c r="F18" s="90"/>
      <c r="G18" s="90"/>
      <c r="H18" s="90"/>
      <c r="I18" s="90"/>
      <c r="J18" s="90"/>
    </row>
    <row r="19" spans="1:11" x14ac:dyDescent="0.25">
      <c r="A19" s="76">
        <v>6</v>
      </c>
      <c r="B19" s="29" t="s">
        <v>5</v>
      </c>
      <c r="C19" s="90"/>
      <c r="D19" s="90"/>
      <c r="E19" s="90"/>
      <c r="F19" s="90"/>
      <c r="G19" s="90"/>
      <c r="H19" s="90"/>
      <c r="I19" s="90"/>
      <c r="J19" s="90"/>
    </row>
    <row r="20" spans="1:11" ht="29.25" x14ac:dyDescent="0.25">
      <c r="A20" s="111">
        <v>7</v>
      </c>
      <c r="B20" s="5" t="s">
        <v>52</v>
      </c>
      <c r="C20" s="81">
        <f t="shared" ref="C20:F20" si="1">SUM(C21:C24)</f>
        <v>0</v>
      </c>
      <c r="D20" s="81">
        <f t="shared" si="1"/>
        <v>0</v>
      </c>
      <c r="E20" s="81">
        <f t="shared" si="1"/>
        <v>0</v>
      </c>
      <c r="F20" s="81">
        <f t="shared" si="1"/>
        <v>0</v>
      </c>
      <c r="G20" s="91">
        <f>SUM(G21:G24)</f>
        <v>0</v>
      </c>
      <c r="H20" s="91">
        <f t="shared" ref="H20:J20" si="2">SUM(H21:H24)</f>
        <v>0</v>
      </c>
      <c r="I20" s="91">
        <f t="shared" si="2"/>
        <v>0</v>
      </c>
      <c r="J20" s="91">
        <f t="shared" si="2"/>
        <v>0</v>
      </c>
    </row>
    <row r="21" spans="1:11" x14ac:dyDescent="0.25">
      <c r="A21" s="111"/>
      <c r="B21" s="68" t="s">
        <v>39</v>
      </c>
      <c r="C21" s="90"/>
      <c r="D21" s="90"/>
      <c r="E21" s="90"/>
      <c r="F21" s="90"/>
      <c r="G21" s="90"/>
      <c r="H21" s="90"/>
      <c r="I21" s="90"/>
      <c r="J21" s="90"/>
    </row>
    <row r="22" spans="1:11" x14ac:dyDescent="0.25">
      <c r="A22" s="111"/>
      <c r="B22" s="68" t="s">
        <v>40</v>
      </c>
      <c r="C22" s="90"/>
      <c r="D22" s="90"/>
      <c r="E22" s="90"/>
      <c r="F22" s="90"/>
      <c r="G22" s="90"/>
      <c r="H22" s="90"/>
      <c r="I22" s="90"/>
      <c r="J22" s="90"/>
    </row>
    <row r="23" spans="1:11" x14ac:dyDescent="0.25">
      <c r="A23" s="111"/>
      <c r="B23" s="68" t="s">
        <v>41</v>
      </c>
      <c r="C23" s="90"/>
      <c r="D23" s="90"/>
      <c r="E23" s="90"/>
      <c r="F23" s="90"/>
      <c r="G23" s="90"/>
      <c r="H23" s="90"/>
      <c r="I23" s="90"/>
      <c r="J23" s="90"/>
    </row>
    <row r="24" spans="1:11" x14ac:dyDescent="0.25">
      <c r="A24" s="111"/>
      <c r="B24" s="68" t="s">
        <v>42</v>
      </c>
      <c r="C24" s="90"/>
      <c r="D24" s="90"/>
      <c r="E24" s="90"/>
      <c r="F24" s="90"/>
      <c r="G24" s="90"/>
      <c r="H24" s="90"/>
      <c r="I24" s="90"/>
      <c r="J24" s="90"/>
    </row>
    <row r="25" spans="1:11" ht="31.5" x14ac:dyDescent="0.25">
      <c r="A25" s="30">
        <v>8</v>
      </c>
      <c r="B25" s="37" t="s">
        <v>33</v>
      </c>
      <c r="C25" s="92">
        <f t="shared" ref="C25:J25" si="3">C9+C10+C11+C17+C18+C19+C20</f>
        <v>0</v>
      </c>
      <c r="D25" s="92">
        <f t="shared" si="3"/>
        <v>0</v>
      </c>
      <c r="E25" s="92">
        <f t="shared" si="3"/>
        <v>0</v>
      </c>
      <c r="F25" s="92">
        <f t="shared" si="3"/>
        <v>0</v>
      </c>
      <c r="G25" s="92">
        <f t="shared" si="3"/>
        <v>0</v>
      </c>
      <c r="H25" s="92">
        <f t="shared" si="3"/>
        <v>0</v>
      </c>
      <c r="I25" s="92">
        <f t="shared" si="3"/>
        <v>0</v>
      </c>
      <c r="J25" s="92">
        <f t="shared" si="3"/>
        <v>0</v>
      </c>
    </row>
  </sheetData>
  <sheetProtection algorithmName="SHA-512" hashValue="4AMk8GbBC8TrVh+qkO2LyJdhew1y1anChdUF+dc2o66ssw98c1Jfr31M6ngIr7L4AoeH2xpSdFHcEsNtZd8grQ==" saltValue="vUZ1DlTbp26+LVZeBrT5WA==" spinCount="100000" sheet="1" objects="1" scenarios="1" formatColumns="0" formatRows="0" insertRows="0"/>
  <mergeCells count="5">
    <mergeCell ref="C6:F6"/>
    <mergeCell ref="G6:J6"/>
    <mergeCell ref="A11:A16"/>
    <mergeCell ref="A20:A24"/>
    <mergeCell ref="A2:B2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Т3 - остале ек. кл.</vt:lpstr>
      <vt:lpstr>Т4 - 465</vt:lpstr>
      <vt:lpstr>Т5 - 414</vt:lpstr>
      <vt:lpstr>Т6 - 416</vt:lpstr>
      <vt:lpstr>Т7 - звања и занимања</vt:lpstr>
      <vt:lpstr>Т8 -413-416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Radmila Tolicki</cp:lastModifiedBy>
  <cp:lastPrinted>2019-11-01T09:02:40Z</cp:lastPrinted>
  <dcterms:created xsi:type="dcterms:W3CDTF">2015-10-27T15:40:46Z</dcterms:created>
  <dcterms:modified xsi:type="dcterms:W3CDTF">2020-09-24T07:10:23Z</dcterms:modified>
</cp:coreProperties>
</file>